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8_{853E05AF-3212-498C-9B8E-6DC93D0325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91029"/>
</workbook>
</file>

<file path=xl/calcChain.xml><?xml version="1.0" encoding="utf-8"?>
<calcChain xmlns="http://schemas.openxmlformats.org/spreadsheetml/2006/main">
  <c r="G25" i="1" l="1"/>
  <c r="H25" i="1" s="1"/>
  <c r="F25" i="1"/>
  <c r="C25" i="1"/>
  <c r="AQ25" i="1" l="1"/>
  <c r="AP25" i="1"/>
  <c r="AO25" i="1"/>
  <c r="AM25" i="1"/>
  <c r="AL25" i="1"/>
  <c r="AJ25" i="1"/>
  <c r="AI25" i="1"/>
  <c r="AG25" i="1"/>
  <c r="AF25" i="1"/>
  <c r="AD25" i="1"/>
  <c r="AE25" i="1" s="1"/>
  <c r="AC25" i="1"/>
  <c r="AA25" i="1"/>
  <c r="Z25" i="1"/>
  <c r="X25" i="1"/>
  <c r="Y25" i="1" s="1"/>
  <c r="U25" i="1"/>
  <c r="V25" i="1" s="1"/>
  <c r="Q25" i="1"/>
  <c r="S25" i="1" s="1"/>
  <c r="N25" i="1"/>
  <c r="O25" i="1" s="1"/>
  <c r="K25" i="1"/>
  <c r="L25" i="1" s="1"/>
  <c r="D25" i="1"/>
  <c r="E25" i="1" s="1"/>
  <c r="AN24" i="1"/>
  <c r="AK24" i="1"/>
  <c r="AH24" i="1"/>
  <c r="AE24" i="1"/>
  <c r="AB24" i="1"/>
  <c r="Y24" i="1"/>
  <c r="V24" i="1"/>
  <c r="S24" i="1"/>
  <c r="R24" i="1"/>
  <c r="O24" i="1"/>
  <c r="L24" i="1"/>
  <c r="I24" i="1"/>
  <c r="H24" i="1"/>
  <c r="E24" i="1"/>
  <c r="AN23" i="1"/>
  <c r="AK23" i="1"/>
  <c r="AH23" i="1"/>
  <c r="AE23" i="1"/>
  <c r="AB23" i="1"/>
  <c r="Y23" i="1"/>
  <c r="V23" i="1"/>
  <c r="S23" i="1"/>
  <c r="R23" i="1"/>
  <c r="O23" i="1"/>
  <c r="L23" i="1"/>
  <c r="I23" i="1"/>
  <c r="H23" i="1"/>
  <c r="E23" i="1"/>
  <c r="AN22" i="1"/>
  <c r="AK22" i="1"/>
  <c r="AH22" i="1"/>
  <c r="AE22" i="1"/>
  <c r="AB22" i="1"/>
  <c r="Y22" i="1"/>
  <c r="V22" i="1"/>
  <c r="S22" i="1"/>
  <c r="R22" i="1"/>
  <c r="O22" i="1"/>
  <c r="L22" i="1"/>
  <c r="I22" i="1"/>
  <c r="H22" i="1"/>
  <c r="E22" i="1"/>
  <c r="AN21" i="1"/>
  <c r="AK21" i="1"/>
  <c r="AH21" i="1"/>
  <c r="AE21" i="1"/>
  <c r="AB21" i="1"/>
  <c r="Y21" i="1"/>
  <c r="V21" i="1"/>
  <c r="S21" i="1"/>
  <c r="R21" i="1"/>
  <c r="O21" i="1"/>
  <c r="L21" i="1"/>
  <c r="I21" i="1"/>
  <c r="H21" i="1"/>
  <c r="E21" i="1"/>
  <c r="AN20" i="1"/>
  <c r="AK20" i="1"/>
  <c r="AH20" i="1"/>
  <c r="AE20" i="1"/>
  <c r="AB20" i="1"/>
  <c r="Y20" i="1"/>
  <c r="V20" i="1"/>
  <c r="S20" i="1"/>
  <c r="R20" i="1"/>
  <c r="O20" i="1"/>
  <c r="L20" i="1"/>
  <c r="I20" i="1"/>
  <c r="H20" i="1"/>
  <c r="E20" i="1"/>
  <c r="AN19" i="1"/>
  <c r="AK19" i="1"/>
  <c r="AH19" i="1"/>
  <c r="AE19" i="1"/>
  <c r="AB19" i="1"/>
  <c r="Y19" i="1"/>
  <c r="V19" i="1"/>
  <c r="S19" i="1"/>
  <c r="R19" i="1"/>
  <c r="O19" i="1"/>
  <c r="L19" i="1"/>
  <c r="I19" i="1"/>
  <c r="H19" i="1"/>
  <c r="E19" i="1"/>
  <c r="AN18" i="1"/>
  <c r="AK18" i="1"/>
  <c r="AH18" i="1"/>
  <c r="AE18" i="1"/>
  <c r="AB18" i="1"/>
  <c r="Y18" i="1"/>
  <c r="V18" i="1"/>
  <c r="S18" i="1"/>
  <c r="R18" i="1"/>
  <c r="O18" i="1"/>
  <c r="L18" i="1"/>
  <c r="I18" i="1"/>
  <c r="H18" i="1"/>
  <c r="E18" i="1"/>
  <c r="AN17" i="1"/>
  <c r="AK17" i="1"/>
  <c r="AH17" i="1"/>
  <c r="AE17" i="1"/>
  <c r="AB17" i="1"/>
  <c r="Y17" i="1"/>
  <c r="V17" i="1"/>
  <c r="S17" i="1"/>
  <c r="R17" i="1"/>
  <c r="O17" i="1"/>
  <c r="L17" i="1"/>
  <c r="I17" i="1"/>
  <c r="H17" i="1"/>
  <c r="E17" i="1"/>
  <c r="AN16" i="1"/>
  <c r="AK16" i="1"/>
  <c r="AH16" i="1"/>
  <c r="AE16" i="1"/>
  <c r="AB16" i="1"/>
  <c r="Y16" i="1"/>
  <c r="V16" i="1"/>
  <c r="S16" i="1"/>
  <c r="R16" i="1"/>
  <c r="O16" i="1"/>
  <c r="L16" i="1"/>
  <c r="I16" i="1"/>
  <c r="H16" i="1"/>
  <c r="E16" i="1"/>
  <c r="AN15" i="1"/>
  <c r="AK15" i="1"/>
  <c r="AH15" i="1"/>
  <c r="AE15" i="1"/>
  <c r="AB15" i="1"/>
  <c r="Y15" i="1"/>
  <c r="V15" i="1"/>
  <c r="S15" i="1"/>
  <c r="R15" i="1"/>
  <c r="O15" i="1"/>
  <c r="L15" i="1"/>
  <c r="I15" i="1"/>
  <c r="H15" i="1"/>
  <c r="E15" i="1"/>
  <c r="AN14" i="1"/>
  <c r="AK14" i="1"/>
  <c r="AH14" i="1"/>
  <c r="AE14" i="1"/>
  <c r="AB14" i="1"/>
  <c r="Y14" i="1"/>
  <c r="V14" i="1"/>
  <c r="S14" i="1"/>
  <c r="R14" i="1"/>
  <c r="O14" i="1"/>
  <c r="L14" i="1"/>
  <c r="I14" i="1"/>
  <c r="H14" i="1"/>
  <c r="E14" i="1"/>
  <c r="AN13" i="1"/>
  <c r="AK13" i="1"/>
  <c r="AH13" i="1"/>
  <c r="AE13" i="1"/>
  <c r="AB13" i="1"/>
  <c r="Y13" i="1"/>
  <c r="V13" i="1"/>
  <c r="S13" i="1"/>
  <c r="R13" i="1"/>
  <c r="O13" i="1"/>
  <c r="L13" i="1"/>
  <c r="I13" i="1"/>
  <c r="H13" i="1"/>
  <c r="E13" i="1"/>
  <c r="AN12" i="1"/>
  <c r="AK12" i="1"/>
  <c r="AH12" i="1"/>
  <c r="AE12" i="1"/>
  <c r="AB12" i="1"/>
  <c r="Y12" i="1"/>
  <c r="V12" i="1"/>
  <c r="S12" i="1"/>
  <c r="R12" i="1"/>
  <c r="O12" i="1"/>
  <c r="L12" i="1"/>
  <c r="I12" i="1"/>
  <c r="H12" i="1"/>
  <c r="E12" i="1"/>
  <c r="AN11" i="1"/>
  <c r="AK11" i="1"/>
  <c r="AH11" i="1"/>
  <c r="AE11" i="1"/>
  <c r="AB11" i="1"/>
  <c r="Y11" i="1"/>
  <c r="V11" i="1"/>
  <c r="S11" i="1"/>
  <c r="R11" i="1"/>
  <c r="O11" i="1"/>
  <c r="L11" i="1"/>
  <c r="I11" i="1"/>
  <c r="H11" i="1"/>
  <c r="E11" i="1"/>
  <c r="AN10" i="1"/>
  <c r="AK10" i="1"/>
  <c r="AH10" i="1"/>
  <c r="AE10" i="1"/>
  <c r="AB10" i="1"/>
  <c r="Y10" i="1"/>
  <c r="V10" i="1"/>
  <c r="S10" i="1"/>
  <c r="R10" i="1"/>
  <c r="O10" i="1"/>
  <c r="L10" i="1"/>
  <c r="I10" i="1"/>
  <c r="H10" i="1"/>
  <c r="E10" i="1"/>
  <c r="AK25" i="1" l="1"/>
  <c r="AB25" i="1"/>
  <c r="AH25" i="1"/>
  <c r="AN25" i="1"/>
  <c r="I25" i="1"/>
  <c r="R25" i="1"/>
</calcChain>
</file>

<file path=xl/sharedStrings.xml><?xml version="1.0" encoding="utf-8"?>
<sst xmlns="http://schemas.openxmlformats.org/spreadsheetml/2006/main" count="69" uniqueCount="56">
  <si>
    <t>1.</t>
  </si>
  <si>
    <t>Choroszcz</t>
  </si>
  <si>
    <t>2.</t>
  </si>
  <si>
    <t>Czarna Biał.</t>
  </si>
  <si>
    <t>3.</t>
  </si>
  <si>
    <t>Dobrzyniewo</t>
  </si>
  <si>
    <t>4.</t>
  </si>
  <si>
    <t>Gródek</t>
  </si>
  <si>
    <t>5.</t>
  </si>
  <si>
    <t xml:space="preserve">Juchnowiec </t>
  </si>
  <si>
    <t>6.</t>
  </si>
  <si>
    <t>Łapy</t>
  </si>
  <si>
    <t>7.</t>
  </si>
  <si>
    <t>Michałowo</t>
  </si>
  <si>
    <t>8.</t>
  </si>
  <si>
    <t>Poświętne</t>
  </si>
  <si>
    <t>9.</t>
  </si>
  <si>
    <t>Supraśl</t>
  </si>
  <si>
    <t>10.</t>
  </si>
  <si>
    <t>Suraż</t>
  </si>
  <si>
    <t>11.</t>
  </si>
  <si>
    <t>Turośń Kościelna</t>
  </si>
  <si>
    <t>12.</t>
  </si>
  <si>
    <t>Tykocin</t>
  </si>
  <si>
    <t>13.</t>
  </si>
  <si>
    <t>Wasilków</t>
  </si>
  <si>
    <t>14.</t>
  </si>
  <si>
    <t>Zabłudów</t>
  </si>
  <si>
    <t>15.</t>
  </si>
  <si>
    <t>Zawady</t>
  </si>
  <si>
    <t>białostocki</t>
  </si>
  <si>
    <t>Lp.</t>
  </si>
  <si>
    <t>NAZWA  GMINY</t>
  </si>
  <si>
    <t>CZYTELNICY</t>
  </si>
  <si>
    <t>% do ogółu czytelni-ków</t>
  </si>
  <si>
    <t>ODWIEDZINY W BIBLIOTECE</t>
  </si>
  <si>
    <t>WYPOŻYCZENIA</t>
  </si>
  <si>
    <t>% do ogółu wypoży-czeń</t>
  </si>
  <si>
    <t>UDOSTĘPNIANIE PREZENCYJNE</t>
  </si>
  <si>
    <t>STAN KSIĘGOZBIORU               (z czasop. opraw.)</t>
  </si>
  <si>
    <t>% do ogółu literatury</t>
  </si>
  <si>
    <t>WPŁYWY</t>
  </si>
  <si>
    <t>UBYTKI w I półroczu</t>
  </si>
  <si>
    <t>ogółem</t>
  </si>
  <si>
    <t>do lat 15</t>
  </si>
  <si>
    <t xml:space="preserve"> literatury pięknej dziecięcej</t>
  </si>
  <si>
    <t>odwiedziny w czytelni</t>
  </si>
  <si>
    <t>liczba osób korzystających z Internetu</t>
  </si>
  <si>
    <t xml:space="preserve">   udost.wol.</t>
  </si>
  <si>
    <t>udziel.  inform.</t>
  </si>
  <si>
    <t>w tym elektroniczne</t>
  </si>
  <si>
    <t>udost.czasop.bież.</t>
  </si>
  <si>
    <t>lit.piękna dziecięca w wol.</t>
  </si>
  <si>
    <t>z zakupu</t>
  </si>
  <si>
    <t>+/-</t>
  </si>
  <si>
    <t>Stan czytelnictwa w I półroczu 2020 r w bibliotekach publicznych powiatu białostockiego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</si>
</sst>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name val="Arial"/>
      <family val="2"/>
      <charset val="238"/>
    </font>
    <font>
      <sz val="12"/>
      <color theme="1"/>
      <name val="Arial"/>
      <family val="2"/>
      <charset val="238"/>
    </font>
    <font>
      <i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Continuous"/>
    </xf>
    <xf numFmtId="0" fontId="4" fillId="0" borderId="2" xfId="0" applyFont="1" applyFill="1" applyBorder="1"/>
    <xf numFmtId="0" fontId="4" fillId="0" borderId="2" xfId="0" applyFont="1" applyBorder="1"/>
    <xf numFmtId="164" fontId="4" fillId="0" borderId="2" xfId="0" applyNumberFormat="1" applyFont="1" applyBorder="1"/>
    <xf numFmtId="0" fontId="4" fillId="0" borderId="2" xfId="0" applyFont="1" applyBorder="1" applyAlignment="1">
      <alignment horizontal="right"/>
    </xf>
    <xf numFmtId="164" fontId="4" fillId="0" borderId="3" xfId="0" applyNumberFormat="1" applyFont="1" applyBorder="1"/>
    <xf numFmtId="0" fontId="3" fillId="0" borderId="4" xfId="0" applyFont="1" applyBorder="1" applyAlignment="1">
      <alignment vertical="center"/>
    </xf>
    <xf numFmtId="0" fontId="4" fillId="0" borderId="5" xfId="0" applyFont="1" applyBorder="1"/>
    <xf numFmtId="0" fontId="3" fillId="0" borderId="2" xfId="0" applyFont="1" applyBorder="1" applyAlignment="1">
      <alignment vertical="center"/>
    </xf>
    <xf numFmtId="0" fontId="4" fillId="2" borderId="2" xfId="0" applyFont="1" applyFill="1" applyBorder="1"/>
    <xf numFmtId="164" fontId="4" fillId="0" borderId="2" xfId="0" applyNumberFormat="1" applyFont="1" applyFill="1" applyBorder="1"/>
    <xf numFmtId="164" fontId="4" fillId="0" borderId="3" xfId="0" applyNumberFormat="1" applyFont="1" applyFill="1" applyBorder="1"/>
    <xf numFmtId="0" fontId="2" fillId="3" borderId="6" xfId="0" applyFont="1" applyFill="1" applyBorder="1" applyAlignment="1">
      <alignment horizontal="centerContinuous"/>
    </xf>
    <xf numFmtId="0" fontId="2" fillId="3" borderId="3" xfId="0" applyFont="1" applyFill="1" applyBorder="1"/>
    <xf numFmtId="0" fontId="2" fillId="3" borderId="2" xfId="0" applyFont="1" applyFill="1" applyBorder="1"/>
    <xf numFmtId="164" fontId="2" fillId="3" borderId="2" xfId="0" applyNumberFormat="1" applyFont="1" applyFill="1" applyBorder="1"/>
    <xf numFmtId="164" fontId="2" fillId="3" borderId="3" xfId="0" applyNumberFormat="1" applyFont="1" applyFill="1" applyBorder="1"/>
    <xf numFmtId="0" fontId="2" fillId="3" borderId="5" xfId="0" applyFont="1" applyFill="1" applyBorder="1"/>
    <xf numFmtId="0" fontId="9" fillId="3" borderId="7" xfId="0" applyFont="1" applyFill="1" applyBorder="1" applyAlignment="1">
      <alignment horizontal="centerContinuous"/>
    </xf>
    <xf numFmtId="0" fontId="9" fillId="3" borderId="7" xfId="0" applyFont="1" applyFill="1" applyBorder="1" applyAlignment="1">
      <alignment horizontal="center"/>
    </xf>
    <xf numFmtId="0" fontId="10" fillId="0" borderId="0" xfId="0" applyFont="1" applyAlignment="1"/>
    <xf numFmtId="0" fontId="5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textRotation="90" wrapText="1"/>
    </xf>
    <xf numFmtId="0" fontId="5" fillId="3" borderId="14" xfId="0" applyFont="1" applyFill="1" applyBorder="1" applyAlignment="1">
      <alignment horizontal="center" vertical="center" textRotation="90" wrapText="1"/>
    </xf>
    <xf numFmtId="0" fontId="5" fillId="3" borderId="18" xfId="0" applyFont="1" applyFill="1" applyBorder="1" applyAlignment="1">
      <alignment horizontal="center" vertical="center" textRotation="90" wrapText="1"/>
    </xf>
    <xf numFmtId="0" fontId="7" fillId="3" borderId="9" xfId="0" applyFont="1" applyFill="1" applyBorder="1" applyAlignment="1"/>
    <xf numFmtId="0" fontId="7" fillId="3" borderId="10" xfId="0" applyFont="1" applyFill="1" applyBorder="1" applyAlignment="1"/>
    <xf numFmtId="0" fontId="7" fillId="3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wrapText="1"/>
    </xf>
    <xf numFmtId="0" fontId="7" fillId="3" borderId="10" xfId="0" applyFont="1" applyFill="1" applyBorder="1" applyAlignment="1">
      <alignment wrapText="1"/>
    </xf>
    <xf numFmtId="0" fontId="7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1"/>
  <sheetViews>
    <sheetView tabSelected="1" workbookViewId="0">
      <pane xSplit="2" ySplit="9" topLeftCell="C13" activePane="bottomRight" state="frozen"/>
      <selection pane="topRight" activeCell="C1" sqref="C1"/>
      <selection pane="bottomLeft" activeCell="A9" sqref="A9"/>
      <selection pane="bottomRight" activeCell="AB38" sqref="AB38"/>
    </sheetView>
  </sheetViews>
  <sheetFormatPr defaultRowHeight="14.4" x14ac:dyDescent="0.3"/>
  <cols>
    <col min="1" max="1" width="6.33203125" customWidth="1"/>
    <col min="2" max="2" width="19.5546875" customWidth="1"/>
    <col min="3" max="8" width="8.6640625" customWidth="1"/>
    <col min="9" max="9" width="9.33203125" customWidth="1"/>
    <col min="10" max="12" width="8.6640625" customWidth="1"/>
    <col min="13" max="14" width="9.88671875" customWidth="1"/>
    <col min="15" max="15" width="9.33203125" customWidth="1"/>
    <col min="16" max="17" width="8.5546875" customWidth="1"/>
    <col min="18" max="19" width="9.33203125" customWidth="1"/>
    <col min="20" max="37" width="8.6640625" customWidth="1"/>
    <col min="38" max="39" width="9.88671875" bestFit="1" customWidth="1"/>
    <col min="40" max="40" width="9.33203125" bestFit="1" customWidth="1"/>
    <col min="41" max="43" width="8.6640625" customWidth="1"/>
  </cols>
  <sheetData>
    <row r="1" spans="1:43" ht="18" x14ac:dyDescent="0.35">
      <c r="B1" s="22" t="s">
        <v>55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</row>
    <row r="2" spans="1:43" ht="16.2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ht="16.2" hidden="1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ht="16.2" hidden="1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ht="16.2" hidden="1" thickBo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16.2" hidden="1" thickBo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ht="47.25" customHeight="1" thickBot="1" x14ac:dyDescent="0.35">
      <c r="A7" s="28" t="s">
        <v>31</v>
      </c>
      <c r="B7" s="30" t="s">
        <v>32</v>
      </c>
      <c r="C7" s="23" t="s">
        <v>33</v>
      </c>
      <c r="D7" s="32"/>
      <c r="E7" s="32"/>
      <c r="F7" s="32"/>
      <c r="G7" s="32"/>
      <c r="H7" s="33"/>
      <c r="I7" s="26" t="s">
        <v>34</v>
      </c>
      <c r="J7" s="35" t="s">
        <v>35</v>
      </c>
      <c r="K7" s="36"/>
      <c r="L7" s="37"/>
      <c r="M7" s="23" t="s">
        <v>36</v>
      </c>
      <c r="N7" s="24"/>
      <c r="O7" s="24"/>
      <c r="P7" s="24"/>
      <c r="Q7" s="24"/>
      <c r="R7" s="25"/>
      <c r="S7" s="26" t="s">
        <v>37</v>
      </c>
      <c r="T7" s="49" t="s">
        <v>38</v>
      </c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1"/>
      <c r="AL7" s="23" t="s">
        <v>39</v>
      </c>
      <c r="AM7" s="57"/>
      <c r="AN7" s="26" t="s">
        <v>40</v>
      </c>
      <c r="AO7" s="23" t="s">
        <v>41</v>
      </c>
      <c r="AP7" s="58"/>
      <c r="AQ7" s="41" t="s">
        <v>42</v>
      </c>
    </row>
    <row r="8" spans="1:43" ht="30.75" customHeight="1" thickBot="1" x14ac:dyDescent="0.35">
      <c r="A8" s="29"/>
      <c r="B8" s="31"/>
      <c r="C8" s="49" t="s">
        <v>43</v>
      </c>
      <c r="D8" s="50"/>
      <c r="E8" s="51"/>
      <c r="F8" s="52" t="s">
        <v>44</v>
      </c>
      <c r="G8" s="39"/>
      <c r="H8" s="40"/>
      <c r="I8" s="34"/>
      <c r="J8" s="38"/>
      <c r="K8" s="39"/>
      <c r="L8" s="40"/>
      <c r="M8" s="23" t="s">
        <v>43</v>
      </c>
      <c r="N8" s="32"/>
      <c r="O8" s="33"/>
      <c r="P8" s="23" t="s">
        <v>45</v>
      </c>
      <c r="Q8" s="53"/>
      <c r="R8" s="54"/>
      <c r="S8" s="27"/>
      <c r="T8" s="23" t="s">
        <v>46</v>
      </c>
      <c r="U8" s="55"/>
      <c r="V8" s="56"/>
      <c r="W8" s="23" t="s">
        <v>47</v>
      </c>
      <c r="X8" s="55"/>
      <c r="Y8" s="56"/>
      <c r="Z8" s="23" t="s">
        <v>48</v>
      </c>
      <c r="AA8" s="46"/>
      <c r="AB8" s="47"/>
      <c r="AC8" s="23" t="s">
        <v>49</v>
      </c>
      <c r="AD8" s="44"/>
      <c r="AE8" s="45"/>
      <c r="AF8" s="23" t="s">
        <v>50</v>
      </c>
      <c r="AG8" s="44"/>
      <c r="AH8" s="45"/>
      <c r="AI8" s="23" t="s">
        <v>51</v>
      </c>
      <c r="AJ8" s="46"/>
      <c r="AK8" s="47"/>
      <c r="AL8" s="26" t="s">
        <v>43</v>
      </c>
      <c r="AM8" s="26" t="s">
        <v>52</v>
      </c>
      <c r="AN8" s="27"/>
      <c r="AO8" s="26" t="s">
        <v>43</v>
      </c>
      <c r="AP8" s="26" t="s">
        <v>53</v>
      </c>
      <c r="AQ8" s="42"/>
    </row>
    <row r="9" spans="1:43" ht="31.5" customHeight="1" x14ac:dyDescent="0.3">
      <c r="A9" s="29"/>
      <c r="B9" s="31"/>
      <c r="C9" s="20">
        <v>2019</v>
      </c>
      <c r="D9" s="20">
        <v>2020</v>
      </c>
      <c r="E9" s="21" t="s">
        <v>54</v>
      </c>
      <c r="F9" s="20">
        <v>2019</v>
      </c>
      <c r="G9" s="20">
        <v>2020</v>
      </c>
      <c r="H9" s="21" t="s">
        <v>54</v>
      </c>
      <c r="I9" s="34"/>
      <c r="J9" s="20">
        <v>2019</v>
      </c>
      <c r="K9" s="20">
        <v>2020</v>
      </c>
      <c r="L9" s="20" t="s">
        <v>54</v>
      </c>
      <c r="M9" s="20">
        <v>2019</v>
      </c>
      <c r="N9" s="20">
        <v>2020</v>
      </c>
      <c r="O9" s="20" t="s">
        <v>54</v>
      </c>
      <c r="P9" s="20">
        <v>2019</v>
      </c>
      <c r="Q9" s="20">
        <v>2020</v>
      </c>
      <c r="R9" s="20" t="s">
        <v>54</v>
      </c>
      <c r="S9" s="27"/>
      <c r="T9" s="20">
        <v>2019</v>
      </c>
      <c r="U9" s="20">
        <v>2020</v>
      </c>
      <c r="V9" s="21" t="s">
        <v>54</v>
      </c>
      <c r="W9" s="20">
        <v>2019</v>
      </c>
      <c r="X9" s="20">
        <v>2020</v>
      </c>
      <c r="Y9" s="21" t="s">
        <v>54</v>
      </c>
      <c r="Z9" s="20">
        <v>2019</v>
      </c>
      <c r="AA9" s="20">
        <v>2020</v>
      </c>
      <c r="AB9" s="21" t="s">
        <v>54</v>
      </c>
      <c r="AC9" s="20">
        <v>2019</v>
      </c>
      <c r="AD9" s="20">
        <v>2020</v>
      </c>
      <c r="AE9" s="21" t="s">
        <v>54</v>
      </c>
      <c r="AF9" s="20">
        <v>2019</v>
      </c>
      <c r="AG9" s="20">
        <v>2020</v>
      </c>
      <c r="AH9" s="21" t="s">
        <v>54</v>
      </c>
      <c r="AI9" s="20">
        <v>2019</v>
      </c>
      <c r="AJ9" s="20">
        <v>2020</v>
      </c>
      <c r="AK9" s="21" t="s">
        <v>54</v>
      </c>
      <c r="AL9" s="48"/>
      <c r="AM9" s="27"/>
      <c r="AN9" s="27"/>
      <c r="AO9" s="27"/>
      <c r="AP9" s="48"/>
      <c r="AQ9" s="43"/>
    </row>
    <row r="10" spans="1:43" ht="15.6" x14ac:dyDescent="0.3">
      <c r="A10" s="2" t="s">
        <v>0</v>
      </c>
      <c r="B10" s="3" t="s">
        <v>1</v>
      </c>
      <c r="C10" s="4">
        <v>687</v>
      </c>
      <c r="D10" s="4">
        <v>592</v>
      </c>
      <c r="E10" s="4">
        <f t="shared" ref="E10:E25" si="0">D10-C10</f>
        <v>-95</v>
      </c>
      <c r="F10" s="4">
        <v>252</v>
      </c>
      <c r="G10" s="4">
        <v>217</v>
      </c>
      <c r="H10" s="4">
        <f t="shared" ref="H10:H25" si="1">G10-F10</f>
        <v>-35</v>
      </c>
      <c r="I10" s="5">
        <f t="shared" ref="I10:I25" si="2">G10*100/D10</f>
        <v>36.655405405405403</v>
      </c>
      <c r="J10" s="4">
        <v>3255</v>
      </c>
      <c r="K10" s="4">
        <v>1974</v>
      </c>
      <c r="L10" s="4">
        <f t="shared" ref="L10:L25" si="3">K10-J10</f>
        <v>-1281</v>
      </c>
      <c r="M10" s="6">
        <v>11977</v>
      </c>
      <c r="N10" s="6">
        <v>6969</v>
      </c>
      <c r="O10" s="4">
        <f t="shared" ref="O10:O25" si="4">N10-M10</f>
        <v>-5008</v>
      </c>
      <c r="P10" s="4">
        <v>2792</v>
      </c>
      <c r="Q10" s="4">
        <v>1853</v>
      </c>
      <c r="R10" s="4">
        <f t="shared" ref="R10:R25" si="5">Q10-P10</f>
        <v>-939</v>
      </c>
      <c r="S10" s="7">
        <f t="shared" ref="S10:S25" si="6">Q10*100/N10</f>
        <v>26.589180657196156</v>
      </c>
      <c r="T10" s="8">
        <v>1002</v>
      </c>
      <c r="U10" s="8">
        <v>367</v>
      </c>
      <c r="V10" s="4">
        <f t="shared" ref="V10:V25" si="7">U10-T10</f>
        <v>-635</v>
      </c>
      <c r="W10" s="4">
        <v>841</v>
      </c>
      <c r="X10" s="4">
        <v>151</v>
      </c>
      <c r="Y10" s="4">
        <f t="shared" ref="Y10:Y24" si="8">X10-W10</f>
        <v>-690</v>
      </c>
      <c r="Z10" s="4">
        <v>68</v>
      </c>
      <c r="AA10" s="4">
        <v>94</v>
      </c>
      <c r="AB10" s="4">
        <f t="shared" ref="AB10:AB24" si="9">AA10-Z10</f>
        <v>26</v>
      </c>
      <c r="AC10" s="8">
        <v>301</v>
      </c>
      <c r="AD10" s="8">
        <v>234</v>
      </c>
      <c r="AE10" s="4">
        <f t="shared" ref="AE10:AE25" si="10">AD10-AC10</f>
        <v>-67</v>
      </c>
      <c r="AF10" s="4">
        <v>210</v>
      </c>
      <c r="AG10" s="4">
        <v>151</v>
      </c>
      <c r="AH10" s="4">
        <f t="shared" ref="AH10:AH25" si="11">AG10-AF10</f>
        <v>-59</v>
      </c>
      <c r="AI10" s="3">
        <v>1017</v>
      </c>
      <c r="AJ10" s="3">
        <v>224</v>
      </c>
      <c r="AK10" s="4">
        <f t="shared" ref="AK10:AK25" si="12">AJ10-AI10</f>
        <v>-793</v>
      </c>
      <c r="AL10" s="4">
        <v>32127</v>
      </c>
      <c r="AM10" s="4">
        <v>10219</v>
      </c>
      <c r="AN10" s="5">
        <f t="shared" ref="AN10:AN25" si="13">AM10*100/AL10</f>
        <v>31.808136458430603</v>
      </c>
      <c r="AO10" s="4">
        <v>372</v>
      </c>
      <c r="AP10" s="4">
        <v>372</v>
      </c>
      <c r="AQ10" s="9">
        <v>993</v>
      </c>
    </row>
    <row r="11" spans="1:43" ht="15.6" x14ac:dyDescent="0.3">
      <c r="A11" s="2" t="s">
        <v>2</v>
      </c>
      <c r="B11" s="3" t="s">
        <v>3</v>
      </c>
      <c r="C11" s="4">
        <v>1008</v>
      </c>
      <c r="D11" s="4">
        <v>1027</v>
      </c>
      <c r="E11" s="4">
        <f t="shared" si="0"/>
        <v>19</v>
      </c>
      <c r="F11" s="4">
        <v>307</v>
      </c>
      <c r="G11" s="4">
        <v>336</v>
      </c>
      <c r="H11" s="4">
        <f t="shared" si="1"/>
        <v>29</v>
      </c>
      <c r="I11" s="5">
        <f t="shared" si="2"/>
        <v>32.716650438169424</v>
      </c>
      <c r="J11" s="4">
        <v>4724</v>
      </c>
      <c r="K11" s="4">
        <v>4883</v>
      </c>
      <c r="L11" s="4">
        <f t="shared" si="3"/>
        <v>159</v>
      </c>
      <c r="M11" s="6">
        <v>16095</v>
      </c>
      <c r="N11" s="6">
        <v>17121</v>
      </c>
      <c r="O11" s="4">
        <f t="shared" si="4"/>
        <v>1026</v>
      </c>
      <c r="P11" s="4">
        <v>5108</v>
      </c>
      <c r="Q11" s="4">
        <v>5673</v>
      </c>
      <c r="R11" s="4">
        <f t="shared" si="5"/>
        <v>565</v>
      </c>
      <c r="S11" s="7">
        <f t="shared" si="6"/>
        <v>33.134746802172771</v>
      </c>
      <c r="T11" s="10">
        <v>840</v>
      </c>
      <c r="U11" s="10">
        <v>501</v>
      </c>
      <c r="V11" s="4">
        <f t="shared" si="7"/>
        <v>-339</v>
      </c>
      <c r="W11" s="4">
        <v>349</v>
      </c>
      <c r="X11" s="4">
        <v>169</v>
      </c>
      <c r="Y11" s="4">
        <f t="shared" si="8"/>
        <v>-180</v>
      </c>
      <c r="Z11" s="4">
        <v>701</v>
      </c>
      <c r="AA11" s="4">
        <v>394</v>
      </c>
      <c r="AB11" s="4">
        <f t="shared" si="9"/>
        <v>-307</v>
      </c>
      <c r="AC11" s="10">
        <v>245</v>
      </c>
      <c r="AD11" s="10">
        <v>130</v>
      </c>
      <c r="AE11" s="4">
        <f t="shared" si="10"/>
        <v>-115</v>
      </c>
      <c r="AF11" s="4">
        <v>170</v>
      </c>
      <c r="AG11" s="4">
        <v>70</v>
      </c>
      <c r="AH11" s="4">
        <f t="shared" si="11"/>
        <v>-100</v>
      </c>
      <c r="AI11" s="4">
        <v>472</v>
      </c>
      <c r="AJ11" s="4">
        <v>459</v>
      </c>
      <c r="AK11" s="4">
        <f t="shared" si="12"/>
        <v>-13</v>
      </c>
      <c r="AL11" s="4">
        <v>46278</v>
      </c>
      <c r="AM11" s="4">
        <v>11353</v>
      </c>
      <c r="AN11" s="5">
        <f t="shared" si="13"/>
        <v>24.532175115605689</v>
      </c>
      <c r="AO11" s="4">
        <v>592</v>
      </c>
      <c r="AP11" s="4">
        <v>578</v>
      </c>
      <c r="AQ11" s="9">
        <v>555</v>
      </c>
    </row>
    <row r="12" spans="1:43" ht="15.75" customHeight="1" x14ac:dyDescent="0.3">
      <c r="A12" s="2" t="s">
        <v>4</v>
      </c>
      <c r="B12" s="3" t="s">
        <v>5</v>
      </c>
      <c r="C12" s="4">
        <v>213</v>
      </c>
      <c r="D12" s="4">
        <v>194</v>
      </c>
      <c r="E12" s="4">
        <f t="shared" si="0"/>
        <v>-19</v>
      </c>
      <c r="F12" s="4">
        <v>22</v>
      </c>
      <c r="G12" s="4">
        <v>38</v>
      </c>
      <c r="H12" s="4">
        <f t="shared" si="1"/>
        <v>16</v>
      </c>
      <c r="I12" s="5">
        <f t="shared" si="2"/>
        <v>19.587628865979383</v>
      </c>
      <c r="J12" s="4">
        <v>432</v>
      </c>
      <c r="K12" s="4">
        <v>254</v>
      </c>
      <c r="L12" s="4">
        <f t="shared" si="3"/>
        <v>-178</v>
      </c>
      <c r="M12" s="6">
        <v>2384</v>
      </c>
      <c r="N12" s="6">
        <v>1336</v>
      </c>
      <c r="O12" s="4">
        <f t="shared" si="4"/>
        <v>-1048</v>
      </c>
      <c r="P12" s="4">
        <v>459</v>
      </c>
      <c r="Q12" s="4">
        <v>224</v>
      </c>
      <c r="R12" s="4">
        <f t="shared" si="5"/>
        <v>-235</v>
      </c>
      <c r="S12" s="7">
        <f t="shared" si="6"/>
        <v>16.766467065868262</v>
      </c>
      <c r="T12" s="10">
        <v>52</v>
      </c>
      <c r="U12" s="10">
        <v>0</v>
      </c>
      <c r="V12" s="4">
        <f t="shared" si="7"/>
        <v>-52</v>
      </c>
      <c r="W12" s="4">
        <v>16</v>
      </c>
      <c r="X12" s="4">
        <v>0</v>
      </c>
      <c r="Y12" s="4">
        <f t="shared" si="8"/>
        <v>-16</v>
      </c>
      <c r="Z12" s="4">
        <v>28</v>
      </c>
      <c r="AA12" s="4">
        <v>0</v>
      </c>
      <c r="AB12" s="4">
        <f t="shared" si="9"/>
        <v>-28</v>
      </c>
      <c r="AC12" s="10">
        <v>62</v>
      </c>
      <c r="AD12" s="10">
        <v>0</v>
      </c>
      <c r="AE12" s="4">
        <f t="shared" si="10"/>
        <v>-62</v>
      </c>
      <c r="AF12" s="4">
        <v>8</v>
      </c>
      <c r="AG12" s="4">
        <v>0</v>
      </c>
      <c r="AH12" s="4">
        <f t="shared" si="11"/>
        <v>-8</v>
      </c>
      <c r="AI12" s="4">
        <v>0</v>
      </c>
      <c r="AJ12" s="4">
        <v>0</v>
      </c>
      <c r="AK12" s="4">
        <f t="shared" si="12"/>
        <v>0</v>
      </c>
      <c r="AL12" s="4">
        <v>12098</v>
      </c>
      <c r="AM12" s="4">
        <v>3084</v>
      </c>
      <c r="AN12" s="5">
        <f t="shared" si="13"/>
        <v>25.491816829227972</v>
      </c>
      <c r="AO12" s="4">
        <v>128</v>
      </c>
      <c r="AP12" s="4">
        <v>128</v>
      </c>
      <c r="AQ12" s="9">
        <v>0</v>
      </c>
    </row>
    <row r="13" spans="1:43" ht="15.75" customHeight="1" x14ac:dyDescent="0.3">
      <c r="A13" s="2" t="s">
        <v>6</v>
      </c>
      <c r="B13" s="3" t="s">
        <v>7</v>
      </c>
      <c r="C13" s="4">
        <v>318</v>
      </c>
      <c r="D13" s="4">
        <v>275</v>
      </c>
      <c r="E13" s="4">
        <f t="shared" si="0"/>
        <v>-43</v>
      </c>
      <c r="F13" s="4">
        <v>126</v>
      </c>
      <c r="G13" s="4">
        <v>115</v>
      </c>
      <c r="H13" s="4">
        <f t="shared" si="1"/>
        <v>-11</v>
      </c>
      <c r="I13" s="5">
        <f t="shared" si="2"/>
        <v>41.81818181818182</v>
      </c>
      <c r="J13" s="4">
        <v>1585</v>
      </c>
      <c r="K13" s="4">
        <v>915</v>
      </c>
      <c r="L13" s="4">
        <f t="shared" si="3"/>
        <v>-670</v>
      </c>
      <c r="M13" s="6">
        <v>4460</v>
      </c>
      <c r="N13" s="6">
        <v>2734</v>
      </c>
      <c r="O13" s="4">
        <f t="shared" si="4"/>
        <v>-1726</v>
      </c>
      <c r="P13" s="4">
        <v>1030</v>
      </c>
      <c r="Q13" s="4">
        <v>514</v>
      </c>
      <c r="R13" s="4">
        <f t="shared" si="5"/>
        <v>-516</v>
      </c>
      <c r="S13" s="7">
        <f t="shared" si="6"/>
        <v>18.800292611558156</v>
      </c>
      <c r="T13" s="10">
        <v>1429</v>
      </c>
      <c r="U13" s="10">
        <v>608</v>
      </c>
      <c r="V13" s="4">
        <f t="shared" si="7"/>
        <v>-821</v>
      </c>
      <c r="W13" s="4">
        <v>245</v>
      </c>
      <c r="X13" s="4">
        <v>84</v>
      </c>
      <c r="Y13" s="4">
        <f t="shared" si="8"/>
        <v>-161</v>
      </c>
      <c r="Z13" s="4">
        <v>67</v>
      </c>
      <c r="AA13" s="4">
        <v>15</v>
      </c>
      <c r="AB13" s="4">
        <f t="shared" si="9"/>
        <v>-52</v>
      </c>
      <c r="AC13" s="10">
        <v>47</v>
      </c>
      <c r="AD13" s="10">
        <v>9</v>
      </c>
      <c r="AE13" s="4">
        <f t="shared" si="10"/>
        <v>-38</v>
      </c>
      <c r="AF13" s="4">
        <v>26</v>
      </c>
      <c r="AG13" s="4">
        <v>5</v>
      </c>
      <c r="AH13" s="4">
        <f t="shared" si="11"/>
        <v>-21</v>
      </c>
      <c r="AI13" s="4">
        <v>655</v>
      </c>
      <c r="AJ13" s="4">
        <v>204</v>
      </c>
      <c r="AK13" s="4">
        <f t="shared" si="12"/>
        <v>-451</v>
      </c>
      <c r="AL13" s="4">
        <v>23337</v>
      </c>
      <c r="AM13" s="4">
        <v>6968</v>
      </c>
      <c r="AN13" s="5">
        <f t="shared" si="13"/>
        <v>29.858165145477141</v>
      </c>
      <c r="AO13" s="4">
        <v>114</v>
      </c>
      <c r="AP13" s="4">
        <v>114</v>
      </c>
      <c r="AQ13" s="9">
        <v>768</v>
      </c>
    </row>
    <row r="14" spans="1:43" ht="15.6" x14ac:dyDescent="0.3">
      <c r="A14" s="2" t="s">
        <v>8</v>
      </c>
      <c r="B14" s="3" t="s">
        <v>9</v>
      </c>
      <c r="C14" s="4">
        <v>1297</v>
      </c>
      <c r="D14" s="4">
        <v>1066</v>
      </c>
      <c r="E14" s="4">
        <f t="shared" si="0"/>
        <v>-231</v>
      </c>
      <c r="F14" s="4">
        <v>364</v>
      </c>
      <c r="G14" s="4">
        <v>363</v>
      </c>
      <c r="H14" s="4">
        <f t="shared" si="1"/>
        <v>-1</v>
      </c>
      <c r="I14" s="5">
        <f t="shared" si="2"/>
        <v>34.052532833020635</v>
      </c>
      <c r="J14" s="4">
        <v>6433</v>
      </c>
      <c r="K14" s="4">
        <v>2887</v>
      </c>
      <c r="L14" s="4">
        <f t="shared" si="3"/>
        <v>-3546</v>
      </c>
      <c r="M14" s="6">
        <v>12096</v>
      </c>
      <c r="N14" s="6">
        <v>6894</v>
      </c>
      <c r="O14" s="4">
        <f t="shared" si="4"/>
        <v>-5202</v>
      </c>
      <c r="P14" s="4">
        <v>4187</v>
      </c>
      <c r="Q14" s="4">
        <v>2224</v>
      </c>
      <c r="R14" s="4">
        <f t="shared" si="5"/>
        <v>-1963</v>
      </c>
      <c r="S14" s="7">
        <f t="shared" si="6"/>
        <v>32.25993617638526</v>
      </c>
      <c r="T14" s="10">
        <v>1702</v>
      </c>
      <c r="U14" s="10">
        <v>226</v>
      </c>
      <c r="V14" s="4">
        <f t="shared" si="7"/>
        <v>-1476</v>
      </c>
      <c r="W14" s="4">
        <v>1564</v>
      </c>
      <c r="X14" s="4">
        <v>166</v>
      </c>
      <c r="Y14" s="4">
        <f t="shared" si="8"/>
        <v>-1398</v>
      </c>
      <c r="Z14" s="4">
        <v>71</v>
      </c>
      <c r="AA14" s="4">
        <v>43</v>
      </c>
      <c r="AB14" s="4">
        <f t="shared" si="9"/>
        <v>-28</v>
      </c>
      <c r="AC14" s="10">
        <v>282</v>
      </c>
      <c r="AD14" s="10">
        <v>559</v>
      </c>
      <c r="AE14" s="4">
        <f t="shared" si="10"/>
        <v>277</v>
      </c>
      <c r="AF14" s="4">
        <v>121</v>
      </c>
      <c r="AG14" s="4">
        <v>87</v>
      </c>
      <c r="AH14" s="4">
        <f t="shared" si="11"/>
        <v>-34</v>
      </c>
      <c r="AI14" s="4">
        <v>82</v>
      </c>
      <c r="AJ14" s="4">
        <v>105</v>
      </c>
      <c r="AK14" s="4">
        <f t="shared" si="12"/>
        <v>23</v>
      </c>
      <c r="AL14" s="4">
        <v>36871</v>
      </c>
      <c r="AM14" s="4">
        <v>10387</v>
      </c>
      <c r="AN14" s="5">
        <f t="shared" si="13"/>
        <v>28.171191451276069</v>
      </c>
      <c r="AO14" s="4">
        <v>379</v>
      </c>
      <c r="AP14" s="4">
        <v>302</v>
      </c>
      <c r="AQ14" s="9">
        <v>4547</v>
      </c>
    </row>
    <row r="15" spans="1:43" ht="15.75" customHeight="1" x14ac:dyDescent="0.3">
      <c r="A15" s="2" t="s">
        <v>10</v>
      </c>
      <c r="B15" s="3" t="s">
        <v>11</v>
      </c>
      <c r="C15" s="4">
        <v>1746</v>
      </c>
      <c r="D15" s="4">
        <v>1473</v>
      </c>
      <c r="E15" s="4">
        <f t="shared" si="0"/>
        <v>-273</v>
      </c>
      <c r="F15" s="4">
        <v>470</v>
      </c>
      <c r="G15" s="4">
        <v>430</v>
      </c>
      <c r="H15" s="4">
        <f t="shared" si="1"/>
        <v>-40</v>
      </c>
      <c r="I15" s="5">
        <f t="shared" si="2"/>
        <v>29.192124915139171</v>
      </c>
      <c r="J15" s="4">
        <v>8332</v>
      </c>
      <c r="K15" s="4">
        <v>5365</v>
      </c>
      <c r="L15" s="4">
        <f t="shared" si="3"/>
        <v>-2967</v>
      </c>
      <c r="M15" s="6">
        <v>23696</v>
      </c>
      <c r="N15" s="6">
        <v>13721</v>
      </c>
      <c r="O15" s="4">
        <f t="shared" si="4"/>
        <v>-9975</v>
      </c>
      <c r="P15" s="4">
        <v>6454</v>
      </c>
      <c r="Q15" s="4">
        <v>4053</v>
      </c>
      <c r="R15" s="4">
        <f t="shared" si="5"/>
        <v>-2401</v>
      </c>
      <c r="S15" s="7">
        <f t="shared" si="6"/>
        <v>29.538663362728663</v>
      </c>
      <c r="T15" s="10">
        <v>5136</v>
      </c>
      <c r="U15" s="10">
        <v>3086</v>
      </c>
      <c r="V15" s="4">
        <f t="shared" si="7"/>
        <v>-2050</v>
      </c>
      <c r="W15" s="4">
        <v>1897</v>
      </c>
      <c r="X15" s="4">
        <v>587</v>
      </c>
      <c r="Y15" s="4">
        <f t="shared" si="8"/>
        <v>-1310</v>
      </c>
      <c r="Z15" s="4">
        <v>2125</v>
      </c>
      <c r="AA15" s="4">
        <v>769</v>
      </c>
      <c r="AB15" s="4">
        <f t="shared" si="9"/>
        <v>-1356</v>
      </c>
      <c r="AC15" s="10">
        <v>4165</v>
      </c>
      <c r="AD15" s="10">
        <v>1436</v>
      </c>
      <c r="AE15" s="4">
        <f t="shared" si="10"/>
        <v>-2729</v>
      </c>
      <c r="AF15" s="4">
        <v>706</v>
      </c>
      <c r="AG15" s="4">
        <v>217</v>
      </c>
      <c r="AH15" s="4">
        <f t="shared" si="11"/>
        <v>-489</v>
      </c>
      <c r="AI15" s="4">
        <v>4518</v>
      </c>
      <c r="AJ15" s="4">
        <v>4311</v>
      </c>
      <c r="AK15" s="4">
        <f t="shared" si="12"/>
        <v>-207</v>
      </c>
      <c r="AL15" s="4">
        <v>111490</v>
      </c>
      <c r="AM15" s="4">
        <v>23057</v>
      </c>
      <c r="AN15" s="5">
        <f t="shared" si="13"/>
        <v>20.680778545161001</v>
      </c>
      <c r="AO15" s="4">
        <v>738</v>
      </c>
      <c r="AP15" s="4">
        <v>651</v>
      </c>
      <c r="AQ15" s="9">
        <v>5618</v>
      </c>
    </row>
    <row r="16" spans="1:43" ht="15.75" customHeight="1" x14ac:dyDescent="0.3">
      <c r="A16" s="2" t="s">
        <v>12</v>
      </c>
      <c r="B16" s="3" t="s">
        <v>13</v>
      </c>
      <c r="C16" s="4">
        <v>595</v>
      </c>
      <c r="D16" s="4">
        <v>520</v>
      </c>
      <c r="E16" s="4">
        <f t="shared" si="0"/>
        <v>-75</v>
      </c>
      <c r="F16" s="4">
        <v>150</v>
      </c>
      <c r="G16" s="4">
        <v>139</v>
      </c>
      <c r="H16" s="4">
        <f t="shared" si="1"/>
        <v>-11</v>
      </c>
      <c r="I16" s="5">
        <f t="shared" si="2"/>
        <v>26.73076923076923</v>
      </c>
      <c r="J16" s="4">
        <v>2853</v>
      </c>
      <c r="K16" s="4">
        <v>1970</v>
      </c>
      <c r="L16" s="4">
        <f t="shared" si="3"/>
        <v>-883</v>
      </c>
      <c r="M16" s="6">
        <v>14018</v>
      </c>
      <c r="N16" s="6">
        <v>9437</v>
      </c>
      <c r="O16" s="4">
        <f t="shared" si="4"/>
        <v>-4581</v>
      </c>
      <c r="P16" s="4">
        <v>2510</v>
      </c>
      <c r="Q16" s="4">
        <v>1675</v>
      </c>
      <c r="R16" s="4">
        <f t="shared" si="5"/>
        <v>-835</v>
      </c>
      <c r="S16" s="7">
        <f t="shared" si="6"/>
        <v>17.749284730316838</v>
      </c>
      <c r="T16" s="10">
        <v>808</v>
      </c>
      <c r="U16" s="10">
        <v>157</v>
      </c>
      <c r="V16" s="4">
        <f t="shared" si="7"/>
        <v>-651</v>
      </c>
      <c r="W16" s="4">
        <v>735</v>
      </c>
      <c r="X16" s="4">
        <v>137</v>
      </c>
      <c r="Y16" s="4">
        <f t="shared" si="8"/>
        <v>-598</v>
      </c>
      <c r="Z16" s="4">
        <v>76</v>
      </c>
      <c r="AA16" s="4">
        <v>44</v>
      </c>
      <c r="AB16" s="4">
        <f t="shared" si="9"/>
        <v>-32</v>
      </c>
      <c r="AC16" s="10">
        <v>241</v>
      </c>
      <c r="AD16" s="10">
        <v>141</v>
      </c>
      <c r="AE16" s="4">
        <f t="shared" si="10"/>
        <v>-100</v>
      </c>
      <c r="AF16" s="4">
        <v>153</v>
      </c>
      <c r="AG16" s="4">
        <v>67</v>
      </c>
      <c r="AH16" s="4">
        <f t="shared" si="11"/>
        <v>-86</v>
      </c>
      <c r="AI16" s="4">
        <v>405</v>
      </c>
      <c r="AJ16" s="4">
        <v>158</v>
      </c>
      <c r="AK16" s="4">
        <f t="shared" si="12"/>
        <v>-247</v>
      </c>
      <c r="AL16" s="4">
        <v>52350</v>
      </c>
      <c r="AM16" s="4">
        <v>15249</v>
      </c>
      <c r="AN16" s="5">
        <f t="shared" si="13"/>
        <v>29.128939828080231</v>
      </c>
      <c r="AO16" s="4">
        <v>399</v>
      </c>
      <c r="AP16" s="4">
        <v>399</v>
      </c>
      <c r="AQ16" s="9">
        <v>13</v>
      </c>
    </row>
    <row r="17" spans="1:43" ht="15.6" x14ac:dyDescent="0.3">
      <c r="A17" s="2" t="s">
        <v>14</v>
      </c>
      <c r="B17" s="3" t="s">
        <v>15</v>
      </c>
      <c r="C17" s="4">
        <v>364</v>
      </c>
      <c r="D17" s="4">
        <v>316</v>
      </c>
      <c r="E17" s="4">
        <f t="shared" si="0"/>
        <v>-48</v>
      </c>
      <c r="F17" s="4">
        <v>191</v>
      </c>
      <c r="G17" s="4">
        <v>134</v>
      </c>
      <c r="H17" s="4">
        <f t="shared" si="1"/>
        <v>-57</v>
      </c>
      <c r="I17" s="5">
        <f t="shared" si="2"/>
        <v>42.405063291139243</v>
      </c>
      <c r="J17" s="4">
        <v>1942</v>
      </c>
      <c r="K17" s="4">
        <v>1664</v>
      </c>
      <c r="L17" s="4">
        <f t="shared" si="3"/>
        <v>-278</v>
      </c>
      <c r="M17" s="6">
        <v>4301</v>
      </c>
      <c r="N17" s="6">
        <v>3978</v>
      </c>
      <c r="O17" s="4">
        <f t="shared" si="4"/>
        <v>-323</v>
      </c>
      <c r="P17" s="4">
        <v>1505</v>
      </c>
      <c r="Q17" s="4">
        <v>1181</v>
      </c>
      <c r="R17" s="4">
        <f t="shared" si="5"/>
        <v>-324</v>
      </c>
      <c r="S17" s="7">
        <f t="shared" si="6"/>
        <v>29.688285570638513</v>
      </c>
      <c r="T17" s="10">
        <v>3308</v>
      </c>
      <c r="U17" s="10">
        <v>1885</v>
      </c>
      <c r="V17" s="4">
        <f t="shared" si="7"/>
        <v>-1423</v>
      </c>
      <c r="W17" s="4">
        <v>901</v>
      </c>
      <c r="X17" s="4">
        <v>530</v>
      </c>
      <c r="Y17" s="4">
        <f t="shared" si="8"/>
        <v>-371</v>
      </c>
      <c r="Z17" s="4">
        <v>15</v>
      </c>
      <c r="AA17" s="4">
        <v>17</v>
      </c>
      <c r="AB17" s="4">
        <f t="shared" si="9"/>
        <v>2</v>
      </c>
      <c r="AC17" s="10">
        <v>741</v>
      </c>
      <c r="AD17" s="10">
        <v>308</v>
      </c>
      <c r="AE17" s="4">
        <f t="shared" si="10"/>
        <v>-433</v>
      </c>
      <c r="AF17" s="4">
        <v>615</v>
      </c>
      <c r="AG17" s="4">
        <v>240</v>
      </c>
      <c r="AH17" s="4">
        <f t="shared" si="11"/>
        <v>-375</v>
      </c>
      <c r="AI17" s="4">
        <v>357</v>
      </c>
      <c r="AJ17" s="4">
        <v>155</v>
      </c>
      <c r="AK17" s="4">
        <f t="shared" si="12"/>
        <v>-202</v>
      </c>
      <c r="AL17" s="4">
        <v>14389</v>
      </c>
      <c r="AM17" s="4">
        <v>4384</v>
      </c>
      <c r="AN17" s="5">
        <f t="shared" si="13"/>
        <v>30.467718395996943</v>
      </c>
      <c r="AO17" s="4">
        <v>245</v>
      </c>
      <c r="AP17" s="4">
        <v>197</v>
      </c>
      <c r="AQ17" s="9">
        <v>0</v>
      </c>
    </row>
    <row r="18" spans="1:43" ht="15.6" x14ac:dyDescent="0.3">
      <c r="A18" s="2" t="s">
        <v>16</v>
      </c>
      <c r="B18" s="3" t="s">
        <v>17</v>
      </c>
      <c r="C18" s="4">
        <v>909</v>
      </c>
      <c r="D18" s="4">
        <v>847</v>
      </c>
      <c r="E18" s="4">
        <f t="shared" si="0"/>
        <v>-62</v>
      </c>
      <c r="F18" s="4">
        <v>432</v>
      </c>
      <c r="G18" s="4">
        <v>309</v>
      </c>
      <c r="H18" s="4">
        <f t="shared" si="1"/>
        <v>-123</v>
      </c>
      <c r="I18" s="5">
        <f t="shared" si="2"/>
        <v>36.481700118063756</v>
      </c>
      <c r="J18" s="4">
        <v>3431</v>
      </c>
      <c r="K18" s="4">
        <v>2715</v>
      </c>
      <c r="L18" s="4">
        <f t="shared" si="3"/>
        <v>-716</v>
      </c>
      <c r="M18" s="6">
        <v>6881</v>
      </c>
      <c r="N18" s="6">
        <v>6604</v>
      </c>
      <c r="O18" s="4">
        <f t="shared" si="4"/>
        <v>-277</v>
      </c>
      <c r="P18" s="4">
        <v>1771</v>
      </c>
      <c r="Q18" s="4">
        <v>1569</v>
      </c>
      <c r="R18" s="4">
        <f t="shared" si="5"/>
        <v>-202</v>
      </c>
      <c r="S18" s="7">
        <f t="shared" si="6"/>
        <v>23.758328285887341</v>
      </c>
      <c r="T18" s="10">
        <v>1627</v>
      </c>
      <c r="U18" s="10">
        <v>228</v>
      </c>
      <c r="V18" s="4">
        <f t="shared" si="7"/>
        <v>-1399</v>
      </c>
      <c r="W18" s="4">
        <v>171</v>
      </c>
      <c r="X18" s="4">
        <v>38</v>
      </c>
      <c r="Y18" s="4">
        <f t="shared" si="8"/>
        <v>-133</v>
      </c>
      <c r="Z18" s="4">
        <v>1000</v>
      </c>
      <c r="AA18" s="4">
        <v>578</v>
      </c>
      <c r="AB18" s="4">
        <f t="shared" si="9"/>
        <v>-422</v>
      </c>
      <c r="AC18" s="10">
        <v>193</v>
      </c>
      <c r="AD18" s="10">
        <v>216</v>
      </c>
      <c r="AE18" s="4">
        <f t="shared" si="10"/>
        <v>23</v>
      </c>
      <c r="AF18" s="4">
        <v>50</v>
      </c>
      <c r="AG18" s="4">
        <v>25</v>
      </c>
      <c r="AH18" s="4">
        <f t="shared" si="11"/>
        <v>-25</v>
      </c>
      <c r="AI18" s="4">
        <v>409</v>
      </c>
      <c r="AJ18" s="4">
        <v>303</v>
      </c>
      <c r="AK18" s="4">
        <f t="shared" si="12"/>
        <v>-106</v>
      </c>
      <c r="AL18" s="4">
        <v>38172</v>
      </c>
      <c r="AM18" s="4">
        <v>11737</v>
      </c>
      <c r="AN18" s="5">
        <f t="shared" si="13"/>
        <v>30.747668448077125</v>
      </c>
      <c r="AO18" s="4">
        <v>2767</v>
      </c>
      <c r="AP18" s="4">
        <v>1669</v>
      </c>
      <c r="AQ18" s="9">
        <v>1539</v>
      </c>
    </row>
    <row r="19" spans="1:43" ht="15.75" customHeight="1" x14ac:dyDescent="0.3">
      <c r="A19" s="2" t="s">
        <v>18</v>
      </c>
      <c r="B19" s="11" t="s">
        <v>19</v>
      </c>
      <c r="C19" s="4">
        <v>143</v>
      </c>
      <c r="D19" s="4">
        <v>139</v>
      </c>
      <c r="E19" s="4">
        <f t="shared" si="0"/>
        <v>-4</v>
      </c>
      <c r="F19" s="4">
        <v>63</v>
      </c>
      <c r="G19" s="4">
        <v>55</v>
      </c>
      <c r="H19" s="4">
        <f t="shared" si="1"/>
        <v>-8</v>
      </c>
      <c r="I19" s="5">
        <f t="shared" si="2"/>
        <v>39.568345323741006</v>
      </c>
      <c r="J19" s="4">
        <v>1197</v>
      </c>
      <c r="K19" s="4">
        <v>1048</v>
      </c>
      <c r="L19" s="4">
        <f t="shared" si="3"/>
        <v>-149</v>
      </c>
      <c r="M19" s="6">
        <v>2407</v>
      </c>
      <c r="N19" s="6">
        <v>2223</v>
      </c>
      <c r="O19" s="4">
        <f t="shared" si="4"/>
        <v>-184</v>
      </c>
      <c r="P19" s="4">
        <v>853</v>
      </c>
      <c r="Q19" s="4">
        <v>700</v>
      </c>
      <c r="R19" s="4">
        <f t="shared" si="5"/>
        <v>-153</v>
      </c>
      <c r="S19" s="7">
        <f t="shared" si="6"/>
        <v>31.488978857399911</v>
      </c>
      <c r="T19" s="10">
        <v>1119</v>
      </c>
      <c r="U19" s="10">
        <v>353</v>
      </c>
      <c r="V19" s="4">
        <f t="shared" si="7"/>
        <v>-766</v>
      </c>
      <c r="W19" s="4">
        <v>830</v>
      </c>
      <c r="X19" s="4">
        <v>190</v>
      </c>
      <c r="Y19" s="4">
        <f t="shared" si="8"/>
        <v>-640</v>
      </c>
      <c r="Z19" s="4">
        <v>65</v>
      </c>
      <c r="AA19" s="4">
        <v>309</v>
      </c>
      <c r="AB19" s="4">
        <f t="shared" si="9"/>
        <v>244</v>
      </c>
      <c r="AC19" s="10">
        <v>61</v>
      </c>
      <c r="AD19" s="10">
        <v>34</v>
      </c>
      <c r="AE19" s="4">
        <f t="shared" si="10"/>
        <v>-27</v>
      </c>
      <c r="AF19" s="4">
        <v>22</v>
      </c>
      <c r="AG19" s="4">
        <v>12</v>
      </c>
      <c r="AH19" s="4">
        <f t="shared" si="11"/>
        <v>-10</v>
      </c>
      <c r="AI19" s="4">
        <v>502</v>
      </c>
      <c r="AJ19" s="4">
        <v>257</v>
      </c>
      <c r="AK19" s="4">
        <f t="shared" si="12"/>
        <v>-245</v>
      </c>
      <c r="AL19" s="4">
        <v>11687</v>
      </c>
      <c r="AM19" s="4">
        <v>2880</v>
      </c>
      <c r="AN19" s="5">
        <f t="shared" si="13"/>
        <v>24.642765465902286</v>
      </c>
      <c r="AO19" s="4">
        <v>157</v>
      </c>
      <c r="AP19" s="4">
        <v>121</v>
      </c>
      <c r="AQ19" s="9">
        <v>810</v>
      </c>
    </row>
    <row r="20" spans="1:43" ht="15.6" x14ac:dyDescent="0.3">
      <c r="A20" s="2" t="s">
        <v>20</v>
      </c>
      <c r="B20" s="3" t="s">
        <v>21</v>
      </c>
      <c r="C20" s="4">
        <v>263</v>
      </c>
      <c r="D20" s="4">
        <v>306</v>
      </c>
      <c r="E20" s="4">
        <f t="shared" si="0"/>
        <v>43</v>
      </c>
      <c r="F20" s="4">
        <v>92</v>
      </c>
      <c r="G20" s="4">
        <v>142</v>
      </c>
      <c r="H20" s="4">
        <f t="shared" si="1"/>
        <v>50</v>
      </c>
      <c r="I20" s="5">
        <f t="shared" si="2"/>
        <v>46.405228758169933</v>
      </c>
      <c r="J20" s="4">
        <v>1347</v>
      </c>
      <c r="K20" s="4">
        <v>901</v>
      </c>
      <c r="L20" s="4">
        <f t="shared" si="3"/>
        <v>-446</v>
      </c>
      <c r="M20" s="6">
        <v>2947</v>
      </c>
      <c r="N20" s="6">
        <v>2054</v>
      </c>
      <c r="O20" s="4">
        <f t="shared" si="4"/>
        <v>-893</v>
      </c>
      <c r="P20" s="4">
        <v>925</v>
      </c>
      <c r="Q20" s="4">
        <v>794</v>
      </c>
      <c r="R20" s="4">
        <f t="shared" si="5"/>
        <v>-131</v>
      </c>
      <c r="S20" s="7">
        <f t="shared" si="6"/>
        <v>38.656280428432325</v>
      </c>
      <c r="T20" s="10">
        <v>62</v>
      </c>
      <c r="U20" s="10">
        <v>25</v>
      </c>
      <c r="V20" s="4">
        <f t="shared" si="7"/>
        <v>-37</v>
      </c>
      <c r="W20" s="4">
        <v>17</v>
      </c>
      <c r="X20" s="4">
        <v>7</v>
      </c>
      <c r="Y20" s="4">
        <f t="shared" si="8"/>
        <v>-10</v>
      </c>
      <c r="Z20" s="4">
        <v>14</v>
      </c>
      <c r="AA20" s="4">
        <v>10</v>
      </c>
      <c r="AB20" s="4">
        <f t="shared" si="9"/>
        <v>-4</v>
      </c>
      <c r="AC20" s="10">
        <v>36</v>
      </c>
      <c r="AD20" s="10">
        <v>16</v>
      </c>
      <c r="AE20" s="4">
        <f t="shared" si="10"/>
        <v>-20</v>
      </c>
      <c r="AF20" s="4">
        <v>22</v>
      </c>
      <c r="AG20" s="4">
        <v>7</v>
      </c>
      <c r="AH20" s="4">
        <f t="shared" si="11"/>
        <v>-15</v>
      </c>
      <c r="AI20" s="4">
        <v>73</v>
      </c>
      <c r="AJ20" s="4">
        <v>34</v>
      </c>
      <c r="AK20" s="4">
        <f t="shared" si="12"/>
        <v>-39</v>
      </c>
      <c r="AL20" s="4">
        <v>23235</v>
      </c>
      <c r="AM20" s="4">
        <v>7299</v>
      </c>
      <c r="AN20" s="5">
        <f t="shared" si="13"/>
        <v>31.413815364751454</v>
      </c>
      <c r="AO20" s="4">
        <v>101</v>
      </c>
      <c r="AP20" s="4">
        <v>4</v>
      </c>
      <c r="AQ20" s="9">
        <v>0</v>
      </c>
    </row>
    <row r="21" spans="1:43" ht="15.6" x14ac:dyDescent="0.3">
      <c r="A21" s="2" t="s">
        <v>22</v>
      </c>
      <c r="B21" s="3" t="s">
        <v>23</v>
      </c>
      <c r="C21" s="4">
        <v>385</v>
      </c>
      <c r="D21" s="4">
        <v>278</v>
      </c>
      <c r="E21" s="4">
        <f t="shared" si="0"/>
        <v>-107</v>
      </c>
      <c r="F21" s="4">
        <v>85</v>
      </c>
      <c r="G21" s="4">
        <v>101</v>
      </c>
      <c r="H21" s="4">
        <f t="shared" si="1"/>
        <v>16</v>
      </c>
      <c r="I21" s="5">
        <f t="shared" si="2"/>
        <v>36.330935251798564</v>
      </c>
      <c r="J21" s="4">
        <v>5384</v>
      </c>
      <c r="K21" s="4">
        <v>3507</v>
      </c>
      <c r="L21" s="4">
        <f t="shared" si="3"/>
        <v>-1877</v>
      </c>
      <c r="M21" s="6">
        <v>19847</v>
      </c>
      <c r="N21" s="6">
        <v>12725</v>
      </c>
      <c r="O21" s="4">
        <f t="shared" si="4"/>
        <v>-7122</v>
      </c>
      <c r="P21" s="4">
        <v>4292</v>
      </c>
      <c r="Q21" s="4">
        <v>2719</v>
      </c>
      <c r="R21" s="4">
        <f t="shared" si="5"/>
        <v>-1573</v>
      </c>
      <c r="S21" s="7">
        <f t="shared" si="6"/>
        <v>21.367387033398821</v>
      </c>
      <c r="T21" s="10">
        <v>681</v>
      </c>
      <c r="U21" s="10">
        <v>240</v>
      </c>
      <c r="V21" s="4">
        <f t="shared" si="7"/>
        <v>-441</v>
      </c>
      <c r="W21" s="4">
        <v>82</v>
      </c>
      <c r="X21" s="4">
        <v>30</v>
      </c>
      <c r="Y21" s="4">
        <f t="shared" si="8"/>
        <v>-52</v>
      </c>
      <c r="Z21" s="4">
        <v>687</v>
      </c>
      <c r="AA21" s="4">
        <v>204</v>
      </c>
      <c r="AB21" s="4">
        <f t="shared" si="9"/>
        <v>-483</v>
      </c>
      <c r="AC21" s="10">
        <v>1530</v>
      </c>
      <c r="AD21" s="10">
        <v>837</v>
      </c>
      <c r="AE21" s="4">
        <f t="shared" si="10"/>
        <v>-693</v>
      </c>
      <c r="AF21" s="3">
        <v>82</v>
      </c>
      <c r="AG21" s="3">
        <v>125</v>
      </c>
      <c r="AH21" s="4">
        <f t="shared" si="11"/>
        <v>43</v>
      </c>
      <c r="AI21" s="4">
        <v>203</v>
      </c>
      <c r="AJ21" s="4">
        <v>135</v>
      </c>
      <c r="AK21" s="4">
        <f t="shared" si="12"/>
        <v>-68</v>
      </c>
      <c r="AL21" s="4">
        <v>26667</v>
      </c>
      <c r="AM21" s="4">
        <v>7098</v>
      </c>
      <c r="AN21" s="5">
        <f t="shared" si="13"/>
        <v>26.617167285408932</v>
      </c>
      <c r="AO21" s="4">
        <v>330</v>
      </c>
      <c r="AP21" s="4">
        <v>330</v>
      </c>
      <c r="AQ21" s="9">
        <v>0</v>
      </c>
    </row>
    <row r="22" spans="1:43" ht="15.75" customHeight="1" x14ac:dyDescent="0.3">
      <c r="A22" s="2" t="s">
        <v>24</v>
      </c>
      <c r="B22" s="3" t="s">
        <v>25</v>
      </c>
      <c r="C22" s="4">
        <v>1384</v>
      </c>
      <c r="D22" s="4">
        <v>1318</v>
      </c>
      <c r="E22" s="4">
        <f t="shared" si="0"/>
        <v>-66</v>
      </c>
      <c r="F22" s="4">
        <v>504</v>
      </c>
      <c r="G22" s="4">
        <v>473</v>
      </c>
      <c r="H22" s="4">
        <f t="shared" si="1"/>
        <v>-31</v>
      </c>
      <c r="I22" s="5">
        <f t="shared" si="2"/>
        <v>35.887708649468891</v>
      </c>
      <c r="J22" s="4">
        <v>5601</v>
      </c>
      <c r="K22" s="4">
        <v>4113</v>
      </c>
      <c r="L22" s="4">
        <f t="shared" si="3"/>
        <v>-1488</v>
      </c>
      <c r="M22" s="6">
        <v>16033</v>
      </c>
      <c r="N22" s="6">
        <v>11916</v>
      </c>
      <c r="O22" s="4">
        <f t="shared" si="4"/>
        <v>-4117</v>
      </c>
      <c r="P22" s="4">
        <v>4603</v>
      </c>
      <c r="Q22" s="4">
        <v>3611</v>
      </c>
      <c r="R22" s="4">
        <f t="shared" si="5"/>
        <v>-992</v>
      </c>
      <c r="S22" s="7">
        <f t="shared" si="6"/>
        <v>30.303793219201076</v>
      </c>
      <c r="T22" s="10">
        <v>1721</v>
      </c>
      <c r="U22" s="10">
        <v>871</v>
      </c>
      <c r="V22" s="4">
        <f t="shared" si="7"/>
        <v>-850</v>
      </c>
      <c r="W22" s="4">
        <v>283</v>
      </c>
      <c r="X22" s="4">
        <v>182</v>
      </c>
      <c r="Y22" s="4">
        <f t="shared" si="8"/>
        <v>-101</v>
      </c>
      <c r="Z22" s="4">
        <v>35</v>
      </c>
      <c r="AA22" s="4">
        <v>0</v>
      </c>
      <c r="AB22" s="4">
        <f t="shared" si="9"/>
        <v>-35</v>
      </c>
      <c r="AC22" s="10">
        <v>808</v>
      </c>
      <c r="AD22" s="10">
        <v>606</v>
      </c>
      <c r="AE22" s="4">
        <f t="shared" si="10"/>
        <v>-202</v>
      </c>
      <c r="AF22" s="4">
        <v>480</v>
      </c>
      <c r="AG22" s="4">
        <v>107</v>
      </c>
      <c r="AH22" s="4">
        <f t="shared" si="11"/>
        <v>-373</v>
      </c>
      <c r="AI22" s="4">
        <v>385</v>
      </c>
      <c r="AJ22" s="4">
        <v>231</v>
      </c>
      <c r="AK22" s="4">
        <f t="shared" si="12"/>
        <v>-154</v>
      </c>
      <c r="AL22" s="4">
        <v>54327</v>
      </c>
      <c r="AM22" s="4">
        <v>15405</v>
      </c>
      <c r="AN22" s="5">
        <f t="shared" si="13"/>
        <v>28.356066044508257</v>
      </c>
      <c r="AO22" s="4">
        <v>745</v>
      </c>
      <c r="AP22" s="4">
        <v>743</v>
      </c>
      <c r="AQ22" s="9">
        <v>1247</v>
      </c>
    </row>
    <row r="23" spans="1:43" ht="15.75" customHeight="1" x14ac:dyDescent="0.3">
      <c r="A23" s="2" t="s">
        <v>26</v>
      </c>
      <c r="B23" s="3" t="s">
        <v>27</v>
      </c>
      <c r="C23" s="4">
        <v>615</v>
      </c>
      <c r="D23" s="4">
        <v>534</v>
      </c>
      <c r="E23" s="4">
        <f t="shared" si="0"/>
        <v>-81</v>
      </c>
      <c r="F23" s="4">
        <v>232</v>
      </c>
      <c r="G23" s="4">
        <v>178</v>
      </c>
      <c r="H23" s="4">
        <f t="shared" si="1"/>
        <v>-54</v>
      </c>
      <c r="I23" s="5">
        <f t="shared" si="2"/>
        <v>33.333333333333336</v>
      </c>
      <c r="J23" s="4">
        <v>3915</v>
      </c>
      <c r="K23" s="4">
        <v>2639</v>
      </c>
      <c r="L23" s="4">
        <f t="shared" si="3"/>
        <v>-1276</v>
      </c>
      <c r="M23" s="6">
        <v>7363</v>
      </c>
      <c r="N23" s="6">
        <v>4808</v>
      </c>
      <c r="O23" s="4">
        <f t="shared" si="4"/>
        <v>-2555</v>
      </c>
      <c r="P23" s="4">
        <v>2440</v>
      </c>
      <c r="Q23" s="4">
        <v>1082</v>
      </c>
      <c r="R23" s="4">
        <f t="shared" si="5"/>
        <v>-1358</v>
      </c>
      <c r="S23" s="7">
        <f t="shared" si="6"/>
        <v>22.504159733777037</v>
      </c>
      <c r="T23" s="10">
        <v>2216</v>
      </c>
      <c r="U23" s="10">
        <v>690</v>
      </c>
      <c r="V23" s="4">
        <f t="shared" si="7"/>
        <v>-1526</v>
      </c>
      <c r="W23" s="4">
        <v>612</v>
      </c>
      <c r="X23" s="4">
        <v>233</v>
      </c>
      <c r="Y23" s="4">
        <f t="shared" si="8"/>
        <v>-379</v>
      </c>
      <c r="Z23" s="4">
        <v>952</v>
      </c>
      <c r="AA23" s="4">
        <v>239</v>
      </c>
      <c r="AB23" s="4">
        <f t="shared" si="9"/>
        <v>-713</v>
      </c>
      <c r="AC23" s="10">
        <v>13</v>
      </c>
      <c r="AD23" s="10">
        <v>152</v>
      </c>
      <c r="AE23" s="4">
        <f t="shared" si="10"/>
        <v>139</v>
      </c>
      <c r="AF23" s="4">
        <v>7</v>
      </c>
      <c r="AG23" s="4">
        <v>20</v>
      </c>
      <c r="AH23" s="4">
        <f t="shared" si="11"/>
        <v>13</v>
      </c>
      <c r="AI23" s="4">
        <v>28</v>
      </c>
      <c r="AJ23" s="4">
        <v>234</v>
      </c>
      <c r="AK23" s="4">
        <f t="shared" si="12"/>
        <v>206</v>
      </c>
      <c r="AL23" s="4">
        <v>47149</v>
      </c>
      <c r="AM23" s="4">
        <v>14028</v>
      </c>
      <c r="AN23" s="5">
        <f t="shared" si="13"/>
        <v>29.752486797174914</v>
      </c>
      <c r="AO23" s="4">
        <v>287</v>
      </c>
      <c r="AP23" s="4">
        <v>279</v>
      </c>
      <c r="AQ23" s="9">
        <v>199</v>
      </c>
    </row>
    <row r="24" spans="1:43" ht="15.6" x14ac:dyDescent="0.3">
      <c r="A24" s="2" t="s">
        <v>28</v>
      </c>
      <c r="B24" s="3" t="s">
        <v>29</v>
      </c>
      <c r="C24" s="4">
        <v>196</v>
      </c>
      <c r="D24" s="4">
        <v>212</v>
      </c>
      <c r="E24" s="4">
        <f t="shared" si="0"/>
        <v>16</v>
      </c>
      <c r="F24" s="4">
        <v>89</v>
      </c>
      <c r="G24" s="4">
        <v>93</v>
      </c>
      <c r="H24" s="4">
        <f t="shared" si="1"/>
        <v>4</v>
      </c>
      <c r="I24" s="12">
        <f t="shared" si="2"/>
        <v>43.867924528301884</v>
      </c>
      <c r="J24" s="4">
        <v>1634</v>
      </c>
      <c r="K24" s="4">
        <v>1286</v>
      </c>
      <c r="L24" s="4">
        <f t="shared" si="3"/>
        <v>-348</v>
      </c>
      <c r="M24" s="6">
        <v>1485</v>
      </c>
      <c r="N24" s="6">
        <v>1496</v>
      </c>
      <c r="O24" s="4">
        <f t="shared" si="4"/>
        <v>11</v>
      </c>
      <c r="P24" s="4">
        <v>486</v>
      </c>
      <c r="Q24" s="4">
        <v>233</v>
      </c>
      <c r="R24" s="3">
        <f t="shared" si="5"/>
        <v>-253</v>
      </c>
      <c r="S24" s="13">
        <f t="shared" si="6"/>
        <v>15.574866310160427</v>
      </c>
      <c r="T24" s="10">
        <v>1044</v>
      </c>
      <c r="U24" s="10">
        <v>281</v>
      </c>
      <c r="V24" s="4">
        <f t="shared" si="7"/>
        <v>-763</v>
      </c>
      <c r="W24" s="4">
        <v>51</v>
      </c>
      <c r="X24" s="4">
        <v>109</v>
      </c>
      <c r="Y24" s="4">
        <f t="shared" si="8"/>
        <v>58</v>
      </c>
      <c r="Z24" s="4">
        <v>960</v>
      </c>
      <c r="AA24" s="4">
        <v>311</v>
      </c>
      <c r="AB24" s="4">
        <f t="shared" si="9"/>
        <v>-649</v>
      </c>
      <c r="AC24" s="10">
        <v>186</v>
      </c>
      <c r="AD24" s="10">
        <v>80</v>
      </c>
      <c r="AE24" s="4">
        <f t="shared" si="10"/>
        <v>-106</v>
      </c>
      <c r="AF24" s="4">
        <v>51</v>
      </c>
      <c r="AG24" s="4">
        <v>30</v>
      </c>
      <c r="AH24" s="4">
        <f t="shared" si="11"/>
        <v>-21</v>
      </c>
      <c r="AI24" s="4">
        <v>0</v>
      </c>
      <c r="AJ24" s="4">
        <v>3</v>
      </c>
      <c r="AK24" s="4">
        <f t="shared" si="12"/>
        <v>3</v>
      </c>
      <c r="AL24" s="4">
        <v>12956</v>
      </c>
      <c r="AM24" s="4">
        <v>4465</v>
      </c>
      <c r="AN24" s="5">
        <f t="shared" si="13"/>
        <v>34.462797159617168</v>
      </c>
      <c r="AO24" s="4">
        <v>268</v>
      </c>
      <c r="AP24" s="4">
        <v>217</v>
      </c>
      <c r="AQ24" s="9">
        <v>0</v>
      </c>
    </row>
    <row r="25" spans="1:43" ht="15.75" customHeight="1" x14ac:dyDescent="0.3">
      <c r="A25" s="14"/>
      <c r="B25" s="15" t="s">
        <v>30</v>
      </c>
      <c r="C25" s="16">
        <f>SUM(C10:C24)</f>
        <v>10123</v>
      </c>
      <c r="D25" s="16">
        <f>SUM(D10:D24)</f>
        <v>9097</v>
      </c>
      <c r="E25" s="16">
        <f t="shared" si="0"/>
        <v>-1026</v>
      </c>
      <c r="F25" s="16">
        <f>SUM(F10:F24)</f>
        <v>3379</v>
      </c>
      <c r="G25" s="16">
        <f>SUM(G10:G24)</f>
        <v>3123</v>
      </c>
      <c r="H25" s="16">
        <f t="shared" si="1"/>
        <v>-256</v>
      </c>
      <c r="I25" s="17">
        <f t="shared" si="2"/>
        <v>34.329998900736506</v>
      </c>
      <c r="J25" s="16">
        <v>52065</v>
      </c>
      <c r="K25" s="16">
        <f>SUM(K10:K24)</f>
        <v>36121</v>
      </c>
      <c r="L25" s="16">
        <f t="shared" si="3"/>
        <v>-15944</v>
      </c>
      <c r="M25" s="16">
        <v>145990</v>
      </c>
      <c r="N25" s="16">
        <f>SUM(N10:N24)</f>
        <v>104016</v>
      </c>
      <c r="O25" s="16">
        <f t="shared" si="4"/>
        <v>-41974</v>
      </c>
      <c r="P25" s="16">
        <v>39415</v>
      </c>
      <c r="Q25" s="16">
        <f>SUM(Q10:Q24)</f>
        <v>28105</v>
      </c>
      <c r="R25" s="16">
        <f t="shared" si="5"/>
        <v>-11310</v>
      </c>
      <c r="S25" s="18">
        <f t="shared" si="6"/>
        <v>27.019881556683586</v>
      </c>
      <c r="T25" s="16">
        <v>22747</v>
      </c>
      <c r="U25" s="16">
        <f>SUM(U10:U24)</f>
        <v>9518</v>
      </c>
      <c r="V25" s="16">
        <f t="shared" si="7"/>
        <v>-13229</v>
      </c>
      <c r="W25" s="16">
        <v>8594</v>
      </c>
      <c r="X25" s="16">
        <f>SUM(X10:X24)</f>
        <v>2613</v>
      </c>
      <c r="Y25" s="16">
        <f>X25-W25</f>
        <v>-5981</v>
      </c>
      <c r="Z25" s="16">
        <f>SUM(Z10:Z24)</f>
        <v>6864</v>
      </c>
      <c r="AA25" s="16">
        <f>SUM(AA10:AA24)</f>
        <v>3027</v>
      </c>
      <c r="AB25" s="16">
        <f>AA25-Z25</f>
        <v>-3837</v>
      </c>
      <c r="AC25" s="16">
        <f>SUM(AC10:AC24)</f>
        <v>8911</v>
      </c>
      <c r="AD25" s="16">
        <f>SUM(AD10:AD24)</f>
        <v>4758</v>
      </c>
      <c r="AE25" s="16">
        <f t="shared" si="10"/>
        <v>-4153</v>
      </c>
      <c r="AF25" s="16">
        <f>SUM(AF10:AF24)</f>
        <v>2723</v>
      </c>
      <c r="AG25" s="16">
        <f>SUM(AG10:AG24)</f>
        <v>1163</v>
      </c>
      <c r="AH25" s="16">
        <f t="shared" si="11"/>
        <v>-1560</v>
      </c>
      <c r="AI25" s="16">
        <f>SUM(AI10:AI24)</f>
        <v>9106</v>
      </c>
      <c r="AJ25" s="16">
        <f>SUM(AJ10:AJ24)</f>
        <v>6813</v>
      </c>
      <c r="AK25" s="16">
        <f t="shared" si="12"/>
        <v>-2293</v>
      </c>
      <c r="AL25" s="16">
        <f>SUM(AL10:AL24)</f>
        <v>543133</v>
      </c>
      <c r="AM25" s="16">
        <f>SUM(AM10:AM24)</f>
        <v>147613</v>
      </c>
      <c r="AN25" s="17">
        <f t="shared" si="13"/>
        <v>27.178057676480716</v>
      </c>
      <c r="AO25" s="16">
        <f>SUM(AO10:AO24)</f>
        <v>7622</v>
      </c>
      <c r="AP25" s="16">
        <f>SUM(AP10:AP24)</f>
        <v>6104</v>
      </c>
      <c r="AQ25" s="19">
        <f>SUM(AQ10:AQ24)</f>
        <v>16289</v>
      </c>
    </row>
    <row r="26" spans="1:43" ht="15.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ht="15.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ht="15.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ht="15.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15.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5.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</sheetData>
  <mergeCells count="26">
    <mergeCell ref="T8:V8"/>
    <mergeCell ref="W8:Y8"/>
    <mergeCell ref="Z8:AB8"/>
    <mergeCell ref="AC8:AE8"/>
    <mergeCell ref="T7:AK7"/>
    <mergeCell ref="AQ7:AQ9"/>
    <mergeCell ref="AF8:AH8"/>
    <mergeCell ref="AI8:AK8"/>
    <mergeCell ref="AL8:AL9"/>
    <mergeCell ref="AM8:AM9"/>
    <mergeCell ref="AO8:AO9"/>
    <mergeCell ref="AP8:AP9"/>
    <mergeCell ref="AL7:AM7"/>
    <mergeCell ref="AN7:AN9"/>
    <mergeCell ref="AO7:AP7"/>
    <mergeCell ref="M7:R7"/>
    <mergeCell ref="S7:S9"/>
    <mergeCell ref="A7:A9"/>
    <mergeCell ref="B7:B9"/>
    <mergeCell ref="C7:H7"/>
    <mergeCell ref="I7:I9"/>
    <mergeCell ref="J7:L8"/>
    <mergeCell ref="C8:E8"/>
    <mergeCell ref="F8:H8"/>
    <mergeCell ref="M8:O8"/>
    <mergeCell ref="P8:R8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2021-06-21T11:57:10Z</dcterms:modified>
</cp:coreProperties>
</file>