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</sheets>
  <definedNames>
    <definedName name="_xlnm.Print_Area" localSheetId="0">'Arkusz1'!$A$1:$E$136</definedName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<sst xmlns="http://schemas.openxmlformats.org/spreadsheetml/2006/main" count="232" uniqueCount="148">
  <si>
    <t>Dział</t>
  </si>
  <si>
    <t>Rozdział</t>
  </si>
  <si>
    <t>Paragraf</t>
  </si>
  <si>
    <t>Treść</t>
  </si>
  <si>
    <t>Kwota</t>
  </si>
  <si>
    <t xml:space="preserve">Rolnictwo i łowiectwo </t>
  </si>
  <si>
    <t xml:space="preserve">Prace geodezyjno-urządzeniowe na potrzeby rolnictwa </t>
  </si>
  <si>
    <t xml:space="preserve">Dotacje celowe otrzymane z budżetu państwa na zadania bieżące z zakresu administracji rządowej oraz inne zadania zlecone ustawami realizowane przez powiat </t>
  </si>
  <si>
    <t xml:space="preserve">Wpływy ze sprzedaży wyrobów i składników majątkowych </t>
  </si>
  <si>
    <t xml:space="preserve">Leśnictwo </t>
  </si>
  <si>
    <t xml:space="preserve">Dotacje celowe otrzymane z budżetu państwa na realizację bieżących zadań własnych powiatu </t>
  </si>
  <si>
    <t xml:space="preserve">Wytwarzanie i zaopatrywanie w energię elektryczną, gaz i wodę </t>
  </si>
  <si>
    <t xml:space="preserve">Dostarczanie ciepła </t>
  </si>
  <si>
    <t xml:space="preserve">Drogi publiczne powiatowe </t>
  </si>
  <si>
    <t xml:space="preserve">Gospodarka mieszkaniowa </t>
  </si>
  <si>
    <t xml:space="preserve">Gospodarka gruntami i nieruchomościami </t>
  </si>
  <si>
    <t xml:space="preserve">Dochody z najmu i dzierżawy składników majątkowych Skarbu Państwa lub jednostek samorządu terytorialnego oraz innych umów o podobnym charakterze </t>
  </si>
  <si>
    <t xml:space="preserve">Działalność usługowa </t>
  </si>
  <si>
    <t xml:space="preserve">Opracowania geodezyjne i kartograficzne </t>
  </si>
  <si>
    <t xml:space="preserve">Nadzór budowlany </t>
  </si>
  <si>
    <t xml:space="preserve">Administracja publiczna </t>
  </si>
  <si>
    <t xml:space="preserve">Urzędy wojewódzkie </t>
  </si>
  <si>
    <t xml:space="preserve">Dotacje celowe otrzymane z budżetu państwa na zadania bieżące z zakresu administracji rządowej oraz inne zadania zlecone ustawami realizowane przez powiat  </t>
  </si>
  <si>
    <t xml:space="preserve">Starostwa powiatowe  </t>
  </si>
  <si>
    <t xml:space="preserve">Wpływy z opłaty komunikacyjnej </t>
  </si>
  <si>
    <t xml:space="preserve">Wpływy z różnych opłat </t>
  </si>
  <si>
    <t xml:space="preserve">Wpływy z usług </t>
  </si>
  <si>
    <t xml:space="preserve">Wpływy z różnych dochodów </t>
  </si>
  <si>
    <t xml:space="preserve">Komisje poborowe </t>
  </si>
  <si>
    <t xml:space="preserve">Pozostała działalność </t>
  </si>
  <si>
    <t xml:space="preserve">Bezpieczeństwo publiczne i ochrona przeciwpożarowa </t>
  </si>
  <si>
    <t xml:space="preserve">Komendy powiatowe Państwowej Straży Pożarnej   </t>
  </si>
  <si>
    <t xml:space="preserve">Udziały powiatów w podatkach stanowiących dochód budżetu państwa </t>
  </si>
  <si>
    <t xml:space="preserve">Podatek dochodowy od osób fizycznych </t>
  </si>
  <si>
    <t xml:space="preserve">Różne rozliczenia </t>
  </si>
  <si>
    <t xml:space="preserve">Część oświatowa subwencji ogólnej dla jednostek samorządu terytorialnego </t>
  </si>
  <si>
    <t xml:space="preserve">Subwencje ogólne z budżetu państwa </t>
  </si>
  <si>
    <t xml:space="preserve">Część wyrównawcza subwencji ogólnej dla powiatów </t>
  </si>
  <si>
    <t xml:space="preserve">Pozostałe odsetki </t>
  </si>
  <si>
    <t xml:space="preserve">Oświata i wychowanie </t>
  </si>
  <si>
    <t xml:space="preserve">Szkoły zawodowe </t>
  </si>
  <si>
    <t xml:space="preserve">Ochrona zdrowia </t>
  </si>
  <si>
    <t xml:space="preserve">Składki na ubezpieczenie zdrowotne oraz świadczenia dla osób nie objętych obowiązkiem ubezpieczenia zdrowotnego </t>
  </si>
  <si>
    <t xml:space="preserve">Placówki opiekuńczo - wychowawcze </t>
  </si>
  <si>
    <t xml:space="preserve">Domy pomocy społecznej </t>
  </si>
  <si>
    <t xml:space="preserve">Zasiłki rodzinne, pielęgnacyjne i wychowawcze </t>
  </si>
  <si>
    <t xml:space="preserve">Zespoły do spraw orzekania o stopniu niepełnosprawności </t>
  </si>
  <si>
    <t xml:space="preserve">Edukacyjna opieka wychowawcza </t>
  </si>
  <si>
    <t xml:space="preserve">R a z e m    d o c h o d y </t>
  </si>
  <si>
    <t>010</t>
  </si>
  <si>
    <t>01005</t>
  </si>
  <si>
    <t>020</t>
  </si>
  <si>
    <t>80140</t>
  </si>
  <si>
    <t>Centra kształcenia ustawicznego i praktycznego oraz ośrodki dokształcania zawodowego.</t>
  </si>
  <si>
    <t>85410</t>
  </si>
  <si>
    <t xml:space="preserve">Internaty i bursy szkolne </t>
  </si>
  <si>
    <t>Transport i łączność</t>
  </si>
  <si>
    <t xml:space="preserve">Prace geodezyjne i kartograficzne  </t>
  </si>
  <si>
    <t xml:space="preserve">  DOCHODÓW BUDŻETOWYCH POWIATU MAKOWSKIEGO</t>
  </si>
  <si>
    <t xml:space="preserve">Dochody jednostek samorządu terytorialnego związane z realizacją zadań z zakresu administracji rządowej oraz innych zadań zleconych ustawami. </t>
  </si>
  <si>
    <t>80114</t>
  </si>
  <si>
    <t>80120</t>
  </si>
  <si>
    <t xml:space="preserve">Licea ogólnokształcące </t>
  </si>
  <si>
    <t>85403</t>
  </si>
  <si>
    <t xml:space="preserve">Specjalne ośrodki szkolno-wychowawcze </t>
  </si>
  <si>
    <t>85406</t>
  </si>
  <si>
    <t xml:space="preserve">Poradnie psychologiczno-pedagogiczne oraz inne poradnie specjalistyczne </t>
  </si>
  <si>
    <t>75414</t>
  </si>
  <si>
    <t>02001</t>
  </si>
  <si>
    <t xml:space="preserve">Gospodarka leśna </t>
  </si>
  <si>
    <t xml:space="preserve">Wpływy z opłat za zarząd, użytkowanie i użytkowanie wieczyste nieruchomości </t>
  </si>
  <si>
    <t xml:space="preserve">Obrona cywilna </t>
  </si>
  <si>
    <t>Zespoły ekonomiczno - administracyjne szkół</t>
  </si>
  <si>
    <t xml:space="preserve">Dotacje celowe otrzymane z budżetu państwa na zadania bieżące realizowane przez powiat na podstawie porozumień z organami administracji rządowej </t>
  </si>
  <si>
    <t xml:space="preserve">Środki na dofinansowanie własnych inwestycji gmin, powiatów, samorządów województw, pozyskane z innych źródeł </t>
  </si>
  <si>
    <t>Wpływy z usług</t>
  </si>
  <si>
    <t>85324</t>
  </si>
  <si>
    <t xml:space="preserve">Państwowy Fundusz Rehabilitacji Osób Niepełnosprawnych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</si>
  <si>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</si>
  <si>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2110</t>
  </si>
  <si>
    <t>0750</t>
  </si>
  <si>
    <t>2460</t>
  </si>
  <si>
    <t>0840</t>
  </si>
  <si>
    <t>0690</t>
  </si>
  <si>
    <t>0970</t>
  </si>
  <si>
    <t>6292</t>
  </si>
  <si>
    <t>0470</t>
  </si>
  <si>
    <t>2120</t>
  </si>
  <si>
    <t>0590</t>
  </si>
  <si>
    <t>0420</t>
  </si>
  <si>
    <t>Wpływy z opłat za koncesje i licencje</t>
  </si>
  <si>
    <t>0830</t>
  </si>
  <si>
    <t>0920</t>
  </si>
  <si>
    <t>2360</t>
  </si>
  <si>
    <t>0010</t>
  </si>
  <si>
    <t>0020</t>
  </si>
  <si>
    <t xml:space="preserve">Podatek dochodowy od osób prawnych </t>
  </si>
  <si>
    <t>2920</t>
  </si>
  <si>
    <t>75832</t>
  </si>
  <si>
    <t>Częś równoważąca subwencji ogólnej dla powiatów</t>
  </si>
  <si>
    <t>2130</t>
  </si>
  <si>
    <t>852 Pomoc społeczna</t>
  </si>
  <si>
    <t>Pomoc społeczna</t>
  </si>
  <si>
    <t>85201</t>
  </si>
  <si>
    <t>85216</t>
  </si>
  <si>
    <t>85202</t>
  </si>
  <si>
    <t>853</t>
  </si>
  <si>
    <t xml:space="preserve">Pozostałe zadania w zakresie polityki społecznej </t>
  </si>
  <si>
    <t xml:space="preserve">Środki otrzymane od pozostałych jednostek zaliczanych do sektora finansów publicznych na realizację zadań bieżących jednostek zaliczanych do sektora finansów publicznych 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</si>
  <si>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</si>
  <si>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 xml:space="preserve"> </t>
  </si>
  <si>
    <t xml:space="preserve">                                na 2004 r.</t>
  </si>
  <si>
    <t>6300</t>
  </si>
  <si>
    <t xml:space="preserve">Wpływy z tytułu pomocy finansowej udzielanej między jednostkami samorządu terytorialnego na dofinansowanie własnych zadań inwestycyjnych i zakupów inwestycyjnych </t>
  </si>
  <si>
    <t>2440</t>
  </si>
  <si>
    <t xml:space="preserve">Dotacje otrzymane z funduszy celowych na realizację zadań bieżących jednostek sektora finansów publicznych  </t>
  </si>
  <si>
    <t>PLAN</t>
  </si>
  <si>
    <t>szczegółowy</t>
  </si>
  <si>
    <t xml:space="preserve">Dochody od osób prawnych, od osób fizycznych od innych jednostek nie posiadających osobowości prawnej oraz wydatki związane z ich poborem </t>
  </si>
  <si>
    <t>0770</t>
  </si>
  <si>
    <t xml:space="preserve">Wpłaty z tytułu odpłatnego nabycia prawa własności nieruchomości </t>
  </si>
  <si>
    <t>2710</t>
  </si>
  <si>
    <t xml:space="preserve">Wpływy z tytułu pomocy finansowej udzielanej między jednostkami samorządu terytorialnego na dofinansowanie własnych zadań bieżących </t>
  </si>
  <si>
    <t>75495</t>
  </si>
  <si>
    <t>2700</t>
  </si>
  <si>
    <t xml:space="preserve">Środki na dofinansowanie własnych zadań bieżących gmin (związków gmin), powiatów (związków powiatów), samorządów województw, pozyskane z innych źródeł </t>
  </si>
  <si>
    <t>85333</t>
  </si>
  <si>
    <t xml:space="preserve">Powiatowe urzędy pracy </t>
  </si>
  <si>
    <t>02002</t>
  </si>
  <si>
    <t xml:space="preserve">Nadzór na dgospodarką leśną </t>
  </si>
  <si>
    <t>75802</t>
  </si>
  <si>
    <t xml:space="preserve">Uzupełnienie subwencji ogólnej dla jednostek samorządu terytorialnego </t>
  </si>
  <si>
    <t>2760</t>
  </si>
  <si>
    <t xml:space="preserve">Środki na uzupełnienie dochodów powiatów </t>
  </si>
  <si>
    <t>2780</t>
  </si>
  <si>
    <t xml:space="preserve">Środki na inwestycje rozpoczęte przed dniem 1 stycznia 1999 r. </t>
  </si>
  <si>
    <t>71004</t>
  </si>
  <si>
    <t xml:space="preserve">Plany zagospodarowania przestrzennego </t>
  </si>
  <si>
    <t>2310</t>
  </si>
  <si>
    <t xml:space="preserve">Dotacje celowe otrzymane z gminy lub z miasta stołecznego Warszawy na zadania bieżące realizowane na podstawie porozumień (umów) między jednostkami samorządu terytorialnego </t>
  </si>
  <si>
    <t>80111</t>
  </si>
  <si>
    <t xml:space="preserve">Gimnazja specjalne </t>
  </si>
  <si>
    <t>85212</t>
  </si>
  <si>
    <t xml:space="preserve">Świadczenia rodzinne oraz składki na ubezpieczenia emerytalne i rentowe z ubezpieczenia społecznego </t>
  </si>
  <si>
    <t>85218</t>
  </si>
  <si>
    <t xml:space="preserve">Powiatowe centra pomocy rodzinie </t>
  </si>
  <si>
    <t>85415</t>
  </si>
  <si>
    <t xml:space="preserve">Pomoc materialna dla uczniów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</si>
</sst>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6" fillId="0" borderId="3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6" fillId="0" borderId="6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3" fontId="11" fillId="0" borderId="1" xfId="0" applyNumberFormat="1" applyFont="1" applyBorder="1" applyAlignment="1">
      <alignment horizontal="right" wrapText="1"/>
    </xf>
    <xf numFmtId="3" fontId="6" fillId="0" borderId="8" xfId="0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view="pageBreakPreview" zoomScaleSheetLayoutView="100" workbookViewId="0" topLeftCell="A1">
      <selection activeCell="E118" sqref="E118"/>
    </sheetView>
  </sheetViews>
  <sheetFormatPr defaultColWidth="9.00390625" defaultRowHeight="24.75" customHeight="1"/>
  <cols>
    <col min="1" max="1" width="8.375" style="6" customWidth="1"/>
    <col min="2" max="2" width="8.75390625" style="6" customWidth="1"/>
    <col min="3" max="3" width="8.375" style="6" customWidth="1"/>
    <col min="4" max="4" width="56.125" style="87" customWidth="1"/>
    <col min="5" max="5" width="14.875" style="6" customWidth="1"/>
    <col min="6" max="16" width="9.125" style="6" customWidth="1"/>
    <col min="17" max="17" width="4.75390625" style="6" customWidth="1"/>
    <col min="18" max="18" width="9.125" style="6" hidden="1" customWidth="1"/>
    <col min="19" max="16384" width="9.125" style="6" customWidth="1"/>
  </cols>
  <sheetData>
    <row r="1" spans="1:5" ht="24.75" customHeight="1">
      <c r="A1" s="122" t="s">
        <v>116</v>
      </c>
      <c r="B1" s="122"/>
      <c r="C1" s="122"/>
      <c r="D1" s="122"/>
      <c r="E1" s="122"/>
    </row>
    <row r="2" spans="1:5" ht="24.75" customHeight="1">
      <c r="A2" s="123" t="s">
        <v>117</v>
      </c>
      <c r="B2" s="123"/>
      <c r="C2" s="123"/>
      <c r="D2" s="123"/>
      <c r="E2" s="123"/>
    </row>
    <row r="3" spans="1:5" ht="24.75" customHeight="1">
      <c r="A3" s="123" t="s">
        <v>58</v>
      </c>
      <c r="B3" s="123"/>
      <c r="C3" s="123"/>
      <c r="D3" s="123"/>
      <c r="E3" s="123"/>
    </row>
    <row r="4" spans="1:4" ht="33" customHeight="1">
      <c r="A4" s="121"/>
      <c r="B4" s="121"/>
      <c r="C4" s="121"/>
      <c r="D4" s="86" t="s">
        <v>111</v>
      </c>
    </row>
    <row r="5" ht="24.75" customHeight="1" hidden="1"/>
    <row r="6" ht="0.75" customHeight="1" hidden="1"/>
    <row r="7" ht="24.75" customHeight="1" hidden="1"/>
    <row r="8" spans="1:5" ht="24.75" customHeight="1">
      <c r="A8" s="4" t="s">
        <v>0</v>
      </c>
      <c r="B8" s="3" t="s">
        <v>1</v>
      </c>
      <c r="C8" s="3" t="s">
        <v>2</v>
      </c>
      <c r="D8" s="3" t="s">
        <v>3</v>
      </c>
      <c r="E8" s="3" t="s">
        <v>4</v>
      </c>
    </row>
    <row r="9" spans="1:5" ht="14.25" customHeight="1">
      <c r="A9" s="7">
        <v>1</v>
      </c>
      <c r="B9" s="2">
        <v>2</v>
      </c>
      <c r="C9" s="2">
        <v>3</v>
      </c>
      <c r="D9" s="88">
        <v>4</v>
      </c>
      <c r="E9" s="2">
        <v>5</v>
      </c>
    </row>
    <row r="10" spans="1:5" ht="14.25" customHeight="1">
      <c r="A10" s="5" t="s">
        <v>49</v>
      </c>
      <c r="B10" s="1"/>
      <c r="C10" s="1"/>
      <c r="D10" s="89" t="s">
        <v>5</v>
      </c>
      <c r="E10" s="46">
        <f>SUM(E11)</f>
        <v>65000</v>
      </c>
    </row>
    <row r="11" spans="1:5" ht="12.75" customHeight="1">
      <c r="A11" s="8"/>
      <c r="B11" s="9" t="s">
        <v>50</v>
      </c>
      <c r="C11" s="9"/>
      <c r="D11" s="90" t="s">
        <v>6</v>
      </c>
      <c r="E11" s="47">
        <v>65000</v>
      </c>
    </row>
    <row r="12" spans="1:5" ht="24.75" customHeight="1">
      <c r="A12" s="10"/>
      <c r="B12" s="11"/>
      <c r="C12" s="65" t="s">
        <v>79</v>
      </c>
      <c r="D12" s="91" t="s">
        <v>7</v>
      </c>
      <c r="E12" s="48">
        <v>65000</v>
      </c>
    </row>
    <row r="13" spans="1:5" ht="14.25" customHeight="1">
      <c r="A13" s="5" t="s">
        <v>51</v>
      </c>
      <c r="B13" s="1"/>
      <c r="C13" s="66"/>
      <c r="D13" s="89" t="s">
        <v>9</v>
      </c>
      <c r="E13" s="46">
        <f>SUM(E14,E16)</f>
        <v>248510</v>
      </c>
    </row>
    <row r="14" spans="1:5" ht="13.5" customHeight="1">
      <c r="A14" s="16"/>
      <c r="B14" s="12" t="s">
        <v>68</v>
      </c>
      <c r="C14" s="44"/>
      <c r="D14" s="92" t="s">
        <v>69</v>
      </c>
      <c r="E14" s="49">
        <v>232081</v>
      </c>
    </row>
    <row r="15" spans="1:5" ht="36.75" customHeight="1">
      <c r="A15" s="16"/>
      <c r="B15" s="1"/>
      <c r="C15" s="41" t="s">
        <v>81</v>
      </c>
      <c r="D15" s="84" t="s">
        <v>108</v>
      </c>
      <c r="E15" s="50">
        <v>232081</v>
      </c>
    </row>
    <row r="16" spans="1:5" ht="12.75" customHeight="1">
      <c r="A16" s="16"/>
      <c r="B16" s="12" t="s">
        <v>128</v>
      </c>
      <c r="C16" s="44"/>
      <c r="D16" s="92" t="s">
        <v>129</v>
      </c>
      <c r="E16" s="49">
        <v>16429</v>
      </c>
    </row>
    <row r="17" spans="1:5" ht="25.5" customHeight="1">
      <c r="A17" s="16"/>
      <c r="B17" s="1"/>
      <c r="C17" s="41" t="s">
        <v>114</v>
      </c>
      <c r="D17" s="84" t="s">
        <v>115</v>
      </c>
      <c r="E17" s="50">
        <v>16429</v>
      </c>
    </row>
    <row r="18" spans="1:5" ht="14.25" customHeight="1">
      <c r="A18" s="5">
        <v>400</v>
      </c>
      <c r="B18" s="1"/>
      <c r="C18" s="66"/>
      <c r="D18" s="89" t="s">
        <v>11</v>
      </c>
      <c r="E18" s="46">
        <f>SUM(E19)</f>
        <v>137305</v>
      </c>
    </row>
    <row r="19" spans="1:5" ht="12.75" customHeight="1">
      <c r="A19" s="8"/>
      <c r="B19" s="12">
        <v>40001</v>
      </c>
      <c r="C19" s="44"/>
      <c r="D19" s="92" t="s">
        <v>12</v>
      </c>
      <c r="E19" s="49">
        <v>137305</v>
      </c>
    </row>
    <row r="20" spans="1:5" ht="12" customHeight="1">
      <c r="A20" s="10"/>
      <c r="B20" s="18"/>
      <c r="C20" s="40" t="s">
        <v>82</v>
      </c>
      <c r="D20" s="93" t="s">
        <v>8</v>
      </c>
      <c r="E20" s="51">
        <v>137305</v>
      </c>
    </row>
    <row r="21" spans="1:5" ht="14.25" customHeight="1">
      <c r="A21" s="19">
        <v>600</v>
      </c>
      <c r="B21" s="20"/>
      <c r="C21" s="67"/>
      <c r="D21" s="94" t="s">
        <v>56</v>
      </c>
      <c r="E21" s="52">
        <v>879489</v>
      </c>
    </row>
    <row r="22" spans="1:5" ht="12.75" customHeight="1">
      <c r="A22" s="21"/>
      <c r="B22" s="22">
        <v>60014</v>
      </c>
      <c r="C22" s="68"/>
      <c r="D22" s="95" t="s">
        <v>13</v>
      </c>
      <c r="E22" s="53">
        <f>SUM(E23:E27)</f>
        <v>879489</v>
      </c>
    </row>
    <row r="23" spans="1:5" ht="12.75" customHeight="1">
      <c r="A23" s="10"/>
      <c r="B23" s="23"/>
      <c r="C23" s="69" t="s">
        <v>83</v>
      </c>
      <c r="D23" s="96" t="s">
        <v>25</v>
      </c>
      <c r="E23" s="54">
        <v>700</v>
      </c>
    </row>
    <row r="24" spans="1:5" ht="35.25" customHeight="1">
      <c r="A24" s="10"/>
      <c r="B24" s="18"/>
      <c r="C24" s="40" t="s">
        <v>80</v>
      </c>
      <c r="D24" s="93" t="s">
        <v>109</v>
      </c>
      <c r="E24" s="51">
        <v>11500</v>
      </c>
    </row>
    <row r="25" spans="1:5" ht="12.75" customHeight="1">
      <c r="A25" s="10"/>
      <c r="B25" s="18"/>
      <c r="C25" s="40" t="s">
        <v>84</v>
      </c>
      <c r="D25" s="93" t="s">
        <v>27</v>
      </c>
      <c r="E25" s="51">
        <v>5934</v>
      </c>
    </row>
    <row r="26" spans="1:5" ht="24.75" customHeight="1">
      <c r="A26" s="10"/>
      <c r="B26" s="18"/>
      <c r="C26" s="40" t="s">
        <v>85</v>
      </c>
      <c r="D26" s="93" t="s">
        <v>74</v>
      </c>
      <c r="E26" s="51">
        <v>521355</v>
      </c>
    </row>
    <row r="27" spans="1:5" ht="36" customHeight="1">
      <c r="A27" s="14"/>
      <c r="B27" s="17"/>
      <c r="C27" s="40" t="s">
        <v>112</v>
      </c>
      <c r="D27" s="93" t="s">
        <v>113</v>
      </c>
      <c r="E27" s="51">
        <v>340000</v>
      </c>
    </row>
    <row r="28" spans="1:5" ht="14.25" customHeight="1">
      <c r="A28" s="16">
        <v>700</v>
      </c>
      <c r="B28" s="1"/>
      <c r="C28" s="70"/>
      <c r="D28" s="97" t="s">
        <v>14</v>
      </c>
      <c r="E28" s="55">
        <v>94970</v>
      </c>
    </row>
    <row r="29" spans="1:5" ht="12.75" customHeight="1">
      <c r="A29" s="21"/>
      <c r="B29" s="12">
        <v>70005</v>
      </c>
      <c r="C29" s="44"/>
      <c r="D29" s="92" t="s">
        <v>15</v>
      </c>
      <c r="E29" s="49">
        <f>SUM(E31:E33)</f>
        <v>94970</v>
      </c>
    </row>
    <row r="30" spans="1:5" ht="24.75" customHeight="1" hidden="1">
      <c r="A30" s="25"/>
      <c r="B30" s="9"/>
      <c r="C30" s="71">
        <v>75</v>
      </c>
      <c r="D30" s="90" t="s">
        <v>16</v>
      </c>
      <c r="E30" s="56"/>
    </row>
    <row r="31" spans="1:5" ht="12.75" customHeight="1">
      <c r="A31" s="106"/>
      <c r="B31" s="32"/>
      <c r="C31" s="77" t="s">
        <v>86</v>
      </c>
      <c r="D31" s="102" t="s">
        <v>70</v>
      </c>
      <c r="E31" s="54">
        <v>776</v>
      </c>
    </row>
    <row r="32" spans="1:5" ht="24" customHeight="1">
      <c r="A32" s="30"/>
      <c r="B32" s="30"/>
      <c r="C32" s="43" t="s">
        <v>79</v>
      </c>
      <c r="D32" s="103" t="s">
        <v>7</v>
      </c>
      <c r="E32" s="62">
        <v>25000</v>
      </c>
    </row>
    <row r="33" spans="1:5" ht="12.75" customHeight="1">
      <c r="A33" s="28"/>
      <c r="B33" s="28"/>
      <c r="C33" s="78" t="s">
        <v>119</v>
      </c>
      <c r="D33" s="82" t="s">
        <v>120</v>
      </c>
      <c r="E33" s="60">
        <v>69194</v>
      </c>
    </row>
    <row r="34" spans="1:5" ht="14.25" customHeight="1">
      <c r="A34" s="5">
        <v>710</v>
      </c>
      <c r="B34" s="1"/>
      <c r="C34" s="66"/>
      <c r="D34" s="89" t="s">
        <v>17</v>
      </c>
      <c r="E34" s="46">
        <f>SUM(E35,E37,E39,E41)</f>
        <v>203726</v>
      </c>
    </row>
    <row r="35" spans="1:5" ht="12.75" customHeight="1">
      <c r="A35" s="16"/>
      <c r="B35" s="12" t="s">
        <v>136</v>
      </c>
      <c r="C35" s="44"/>
      <c r="D35" s="92" t="s">
        <v>137</v>
      </c>
      <c r="E35" s="49">
        <v>2200</v>
      </c>
    </row>
    <row r="36" spans="1:5" ht="37.5" customHeight="1">
      <c r="A36" s="16"/>
      <c r="B36" s="17"/>
      <c r="C36" s="41" t="s">
        <v>138</v>
      </c>
      <c r="D36" s="84" t="s">
        <v>139</v>
      </c>
      <c r="E36" s="50">
        <v>2200</v>
      </c>
    </row>
    <row r="37" spans="1:5" ht="12.75" customHeight="1">
      <c r="A37" s="25"/>
      <c r="B37" s="26">
        <v>71013</v>
      </c>
      <c r="C37" s="45"/>
      <c r="D37" s="95" t="s">
        <v>57</v>
      </c>
      <c r="E37" s="53">
        <v>35000</v>
      </c>
    </row>
    <row r="38" spans="1:5" ht="24.75" customHeight="1">
      <c r="A38" s="10"/>
      <c r="B38" s="17"/>
      <c r="C38" s="41" t="s">
        <v>79</v>
      </c>
      <c r="D38" s="84" t="s">
        <v>7</v>
      </c>
      <c r="E38" s="50">
        <v>35000</v>
      </c>
    </row>
    <row r="39" spans="1:6" ht="12.75" customHeight="1">
      <c r="A39" s="25"/>
      <c r="B39" s="12">
        <v>71014</v>
      </c>
      <c r="C39" s="44"/>
      <c r="D39" s="92" t="s">
        <v>18</v>
      </c>
      <c r="E39" s="58">
        <v>45000</v>
      </c>
      <c r="F39" s="27"/>
    </row>
    <row r="40" spans="1:5" ht="24.75" customHeight="1">
      <c r="A40" s="10"/>
      <c r="B40" s="17"/>
      <c r="C40" s="41" t="s">
        <v>79</v>
      </c>
      <c r="D40" s="84" t="s">
        <v>7</v>
      </c>
      <c r="E40" s="50">
        <v>45000</v>
      </c>
    </row>
    <row r="41" spans="1:5" ht="12.75" customHeight="1">
      <c r="A41" s="8"/>
      <c r="B41" s="26">
        <v>71015</v>
      </c>
      <c r="C41" s="68"/>
      <c r="D41" s="98" t="s">
        <v>19</v>
      </c>
      <c r="E41" s="59">
        <v>121526</v>
      </c>
    </row>
    <row r="42" spans="1:5" ht="24.75" customHeight="1">
      <c r="A42" s="14"/>
      <c r="B42" s="17"/>
      <c r="C42" s="42" t="s">
        <v>79</v>
      </c>
      <c r="D42" s="99" t="s">
        <v>7</v>
      </c>
      <c r="E42" s="60">
        <v>121526</v>
      </c>
    </row>
    <row r="43" spans="1:5" ht="14.25" customHeight="1">
      <c r="A43" s="15">
        <v>750</v>
      </c>
      <c r="B43" s="5"/>
      <c r="C43" s="73"/>
      <c r="D43" s="100" t="s">
        <v>20</v>
      </c>
      <c r="E43" s="55">
        <f>SUM(E44,E47,E57,E59)</f>
        <v>1107557</v>
      </c>
    </row>
    <row r="44" spans="1:5" ht="12.75" customHeight="1">
      <c r="A44" s="29"/>
      <c r="B44" s="26">
        <v>75011</v>
      </c>
      <c r="C44" s="68"/>
      <c r="D44" s="95" t="s">
        <v>21</v>
      </c>
      <c r="E44" s="53">
        <f>SUM(E45:E46)</f>
        <v>92232</v>
      </c>
    </row>
    <row r="45" spans="1:5" ht="25.5" customHeight="1">
      <c r="A45" s="14"/>
      <c r="B45" s="110"/>
      <c r="C45" s="78" t="s">
        <v>79</v>
      </c>
      <c r="D45" s="99" t="s">
        <v>22</v>
      </c>
      <c r="E45" s="50">
        <v>87955</v>
      </c>
    </row>
    <row r="46" spans="1:5" ht="25.5" customHeight="1">
      <c r="A46" s="30"/>
      <c r="B46" s="14"/>
      <c r="C46" s="41" t="s">
        <v>87</v>
      </c>
      <c r="D46" s="84" t="s">
        <v>73</v>
      </c>
      <c r="E46" s="50">
        <v>4277</v>
      </c>
    </row>
    <row r="47" spans="1:5" ht="12.75" customHeight="1">
      <c r="A47" s="116"/>
      <c r="B47" s="12">
        <v>75020</v>
      </c>
      <c r="C47" s="44"/>
      <c r="D47" s="92" t="s">
        <v>23</v>
      </c>
      <c r="E47" s="49">
        <f>SUM(E48:E56)</f>
        <v>977275</v>
      </c>
    </row>
    <row r="48" spans="1:5" ht="12.75" customHeight="1">
      <c r="A48" s="116"/>
      <c r="B48" s="18"/>
      <c r="C48" s="40" t="s">
        <v>89</v>
      </c>
      <c r="D48" s="93" t="s">
        <v>24</v>
      </c>
      <c r="E48" s="51">
        <v>761294</v>
      </c>
    </row>
    <row r="49" spans="1:5" ht="12.75" customHeight="1">
      <c r="A49" s="31"/>
      <c r="B49" s="18"/>
      <c r="C49" s="40" t="s">
        <v>88</v>
      </c>
      <c r="D49" s="93" t="s">
        <v>90</v>
      </c>
      <c r="E49" s="51">
        <v>45000</v>
      </c>
    </row>
    <row r="50" spans="1:5" ht="12.75" customHeight="1">
      <c r="A50" s="31"/>
      <c r="B50" s="10"/>
      <c r="C50" s="72" t="s">
        <v>83</v>
      </c>
      <c r="D50" s="83" t="s">
        <v>25</v>
      </c>
      <c r="E50" s="51">
        <v>1000</v>
      </c>
    </row>
    <row r="51" spans="1:5" ht="36" customHeight="1">
      <c r="A51" s="31"/>
      <c r="B51" s="18"/>
      <c r="C51" s="40" t="s">
        <v>80</v>
      </c>
      <c r="D51" s="93" t="s">
        <v>109</v>
      </c>
      <c r="E51" s="51">
        <v>16000</v>
      </c>
    </row>
    <row r="52" spans="1:5" ht="12.75" customHeight="1">
      <c r="A52" s="31"/>
      <c r="B52" s="18"/>
      <c r="C52" s="40" t="s">
        <v>91</v>
      </c>
      <c r="D52" s="93" t="s">
        <v>26</v>
      </c>
      <c r="E52" s="51">
        <v>2700</v>
      </c>
    </row>
    <row r="53" spans="1:5" ht="14.25" customHeight="1">
      <c r="A53" s="85"/>
      <c r="B53" s="10"/>
      <c r="C53" s="72" t="s">
        <v>82</v>
      </c>
      <c r="D53" s="83" t="s">
        <v>8</v>
      </c>
      <c r="E53" s="51">
        <v>5261</v>
      </c>
    </row>
    <row r="54" spans="1:5" ht="14.25" customHeight="1">
      <c r="A54" s="31"/>
      <c r="B54" s="18"/>
      <c r="C54" s="40" t="s">
        <v>92</v>
      </c>
      <c r="D54" s="93" t="s">
        <v>38</v>
      </c>
      <c r="E54" s="51">
        <v>20930</v>
      </c>
    </row>
    <row r="55" spans="1:5" ht="14.25" customHeight="1">
      <c r="A55" s="31"/>
      <c r="B55" s="18"/>
      <c r="C55" s="40" t="s">
        <v>84</v>
      </c>
      <c r="D55" s="93" t="s">
        <v>27</v>
      </c>
      <c r="E55" s="51">
        <v>100542</v>
      </c>
    </row>
    <row r="56" spans="1:5" ht="24" customHeight="1">
      <c r="A56" s="31"/>
      <c r="B56" s="17"/>
      <c r="C56" s="41" t="s">
        <v>93</v>
      </c>
      <c r="D56" s="84" t="s">
        <v>59</v>
      </c>
      <c r="E56" s="50">
        <v>24548</v>
      </c>
    </row>
    <row r="57" spans="1:5" ht="12.75" customHeight="1">
      <c r="A57" s="31"/>
      <c r="B57" s="12">
        <v>75045</v>
      </c>
      <c r="C57" s="44"/>
      <c r="D57" s="92" t="s">
        <v>28</v>
      </c>
      <c r="E57" s="49">
        <v>28000</v>
      </c>
    </row>
    <row r="58" spans="1:5" ht="24" customHeight="1">
      <c r="A58" s="25"/>
      <c r="B58" s="18"/>
      <c r="C58" s="40" t="s">
        <v>79</v>
      </c>
      <c r="D58" s="93" t="s">
        <v>7</v>
      </c>
      <c r="E58" s="51">
        <v>28000</v>
      </c>
    </row>
    <row r="59" spans="1:5" ht="12.75" customHeight="1">
      <c r="A59" s="31"/>
      <c r="B59" s="26">
        <v>75095</v>
      </c>
      <c r="C59" s="45"/>
      <c r="D59" s="95" t="s">
        <v>29</v>
      </c>
      <c r="E59" s="53">
        <f>SUM(E60:E61)</f>
        <v>10050</v>
      </c>
    </row>
    <row r="60" spans="1:5" ht="12.75" customHeight="1">
      <c r="A60" s="10"/>
      <c r="B60" s="18"/>
      <c r="C60" s="40" t="s">
        <v>91</v>
      </c>
      <c r="D60" s="93" t="s">
        <v>26</v>
      </c>
      <c r="E60" s="51">
        <v>1550</v>
      </c>
    </row>
    <row r="61" spans="1:5" ht="12.75" customHeight="1">
      <c r="A61" s="14"/>
      <c r="B61" s="17"/>
      <c r="C61" s="41" t="s">
        <v>82</v>
      </c>
      <c r="D61" s="84" t="s">
        <v>8</v>
      </c>
      <c r="E61" s="50">
        <v>8500</v>
      </c>
    </row>
    <row r="62" spans="1:5" ht="14.25" customHeight="1">
      <c r="A62" s="15">
        <v>754</v>
      </c>
      <c r="B62" s="1"/>
      <c r="C62" s="74"/>
      <c r="D62" s="89" t="s">
        <v>30</v>
      </c>
      <c r="E62" s="46">
        <f>SUM(E63,E67,E69)</f>
        <v>2473800</v>
      </c>
    </row>
    <row r="63" spans="1:5" ht="12.75" customHeight="1">
      <c r="A63" s="25"/>
      <c r="B63" s="9">
        <v>75411</v>
      </c>
      <c r="C63" s="71"/>
      <c r="D63" s="90" t="s">
        <v>31</v>
      </c>
      <c r="E63" s="47">
        <f>SUM(E64:E66)</f>
        <v>2472500</v>
      </c>
    </row>
    <row r="64" spans="1:5" ht="24" customHeight="1">
      <c r="A64" s="30"/>
      <c r="B64" s="32"/>
      <c r="C64" s="77" t="s">
        <v>79</v>
      </c>
      <c r="D64" s="102" t="s">
        <v>7</v>
      </c>
      <c r="E64" s="54">
        <v>2339215</v>
      </c>
    </row>
    <row r="65" spans="1:5" ht="24" customHeight="1">
      <c r="A65" s="30"/>
      <c r="B65" s="30"/>
      <c r="C65" s="43" t="s">
        <v>114</v>
      </c>
      <c r="D65" s="103" t="s">
        <v>115</v>
      </c>
      <c r="E65" s="62">
        <v>125285</v>
      </c>
    </row>
    <row r="66" spans="1:5" ht="24" customHeight="1">
      <c r="A66" s="30"/>
      <c r="B66" s="28"/>
      <c r="C66" s="78" t="s">
        <v>121</v>
      </c>
      <c r="D66" s="82" t="s">
        <v>122</v>
      </c>
      <c r="E66" s="60">
        <v>8000</v>
      </c>
    </row>
    <row r="67" spans="1:5" ht="12.75" customHeight="1">
      <c r="A67" s="10"/>
      <c r="B67" s="37" t="s">
        <v>67</v>
      </c>
      <c r="C67" s="44"/>
      <c r="D67" s="92" t="s">
        <v>71</v>
      </c>
      <c r="E67" s="49">
        <v>500</v>
      </c>
    </row>
    <row r="68" spans="1:5" ht="24" customHeight="1">
      <c r="A68" s="10"/>
      <c r="B68" s="17"/>
      <c r="C68" s="41" t="s">
        <v>79</v>
      </c>
      <c r="D68" s="84" t="s">
        <v>7</v>
      </c>
      <c r="E68" s="50">
        <v>500</v>
      </c>
    </row>
    <row r="69" spans="1:5" ht="12.75" customHeight="1">
      <c r="A69" s="10"/>
      <c r="B69" s="12" t="s">
        <v>123</v>
      </c>
      <c r="C69" s="44"/>
      <c r="D69" s="92" t="s">
        <v>29</v>
      </c>
      <c r="E69" s="49">
        <v>800</v>
      </c>
    </row>
    <row r="70" spans="1:5" ht="36" customHeight="1">
      <c r="A70" s="10"/>
      <c r="B70" s="17"/>
      <c r="C70" s="41" t="s">
        <v>124</v>
      </c>
      <c r="D70" s="84" t="s">
        <v>125</v>
      </c>
      <c r="E70" s="50">
        <v>800</v>
      </c>
    </row>
    <row r="71" spans="1:5" ht="44.25" customHeight="1">
      <c r="A71" s="5">
        <v>756</v>
      </c>
      <c r="B71" s="1"/>
      <c r="C71" s="66"/>
      <c r="D71" s="89" t="s">
        <v>118</v>
      </c>
      <c r="E71" s="46">
        <v>1539600</v>
      </c>
    </row>
    <row r="72" spans="1:5" ht="12.75" customHeight="1">
      <c r="A72" s="31"/>
      <c r="B72" s="12">
        <v>75622</v>
      </c>
      <c r="C72" s="44"/>
      <c r="D72" s="92" t="s">
        <v>32</v>
      </c>
      <c r="E72" s="49">
        <v>1539600</v>
      </c>
    </row>
    <row r="73" spans="1:5" ht="14.25" customHeight="1">
      <c r="A73" s="10"/>
      <c r="B73" s="33"/>
      <c r="C73" s="40" t="s">
        <v>94</v>
      </c>
      <c r="D73" s="93" t="s">
        <v>33</v>
      </c>
      <c r="E73" s="51">
        <v>1515736</v>
      </c>
    </row>
    <row r="74" spans="1:5" ht="14.25" customHeight="1">
      <c r="A74" s="14"/>
      <c r="B74" s="17"/>
      <c r="C74" s="42" t="s">
        <v>95</v>
      </c>
      <c r="D74" s="99" t="s">
        <v>96</v>
      </c>
      <c r="E74" s="60">
        <v>23864</v>
      </c>
    </row>
    <row r="75" spans="1:5" ht="14.25" customHeight="1">
      <c r="A75" s="15">
        <v>758</v>
      </c>
      <c r="B75" s="1"/>
      <c r="C75" s="66"/>
      <c r="D75" s="89" t="s">
        <v>34</v>
      </c>
      <c r="E75" s="46">
        <f>SUM(E76,E78,E81,E83)</f>
        <v>15305199</v>
      </c>
    </row>
    <row r="76" spans="1:5" ht="12.75" customHeight="1">
      <c r="A76" s="115"/>
      <c r="B76" s="12">
        <v>75801</v>
      </c>
      <c r="C76" s="44"/>
      <c r="D76" s="92" t="s">
        <v>35</v>
      </c>
      <c r="E76" s="49">
        <v>11434064</v>
      </c>
    </row>
    <row r="77" spans="1:5" ht="12.75" customHeight="1">
      <c r="A77" s="116"/>
      <c r="B77" s="17"/>
      <c r="C77" s="41" t="s">
        <v>97</v>
      </c>
      <c r="D77" s="84" t="s">
        <v>36</v>
      </c>
      <c r="E77" s="50">
        <v>11434064</v>
      </c>
    </row>
    <row r="78" spans="1:5" ht="12.75" customHeight="1">
      <c r="A78" s="116"/>
      <c r="B78" s="9" t="s">
        <v>130</v>
      </c>
      <c r="C78" s="71"/>
      <c r="D78" s="90" t="s">
        <v>131</v>
      </c>
      <c r="E78" s="47">
        <f>SUM(E79:E80)</f>
        <v>351240</v>
      </c>
    </row>
    <row r="79" spans="1:5" ht="12.75" customHeight="1">
      <c r="A79" s="117"/>
      <c r="B79" s="32"/>
      <c r="C79" s="75" t="s">
        <v>132</v>
      </c>
      <c r="D79" s="108" t="s">
        <v>133</v>
      </c>
      <c r="E79" s="54">
        <v>201240</v>
      </c>
    </row>
    <row r="80" spans="1:5" ht="12.75" customHeight="1">
      <c r="A80" s="117"/>
      <c r="B80" s="28"/>
      <c r="C80" s="42" t="s">
        <v>134</v>
      </c>
      <c r="D80" s="109" t="s">
        <v>135</v>
      </c>
      <c r="E80" s="60">
        <v>150000</v>
      </c>
    </row>
    <row r="81" spans="1:5" ht="12.75" customHeight="1">
      <c r="A81" s="116"/>
      <c r="B81" s="12">
        <v>75803</v>
      </c>
      <c r="C81" s="44"/>
      <c r="D81" s="92" t="s">
        <v>37</v>
      </c>
      <c r="E81" s="49">
        <v>1734318</v>
      </c>
    </row>
    <row r="82" spans="1:5" ht="12.75" customHeight="1">
      <c r="A82" s="10"/>
      <c r="B82" s="17"/>
      <c r="C82" s="41" t="s">
        <v>97</v>
      </c>
      <c r="D82" s="84" t="s">
        <v>36</v>
      </c>
      <c r="E82" s="50">
        <v>1734318</v>
      </c>
    </row>
    <row r="83" spans="1:5" ht="12.75" customHeight="1">
      <c r="A83" s="25"/>
      <c r="B83" s="12" t="s">
        <v>98</v>
      </c>
      <c r="C83" s="44"/>
      <c r="D83" s="92" t="s">
        <v>99</v>
      </c>
      <c r="E83" s="49">
        <v>1785577</v>
      </c>
    </row>
    <row r="84" spans="1:5" ht="12.75" customHeight="1">
      <c r="A84" s="34"/>
      <c r="B84" s="17"/>
      <c r="C84" s="41" t="s">
        <v>97</v>
      </c>
      <c r="D84" s="84" t="s">
        <v>36</v>
      </c>
      <c r="E84" s="50">
        <v>1785577</v>
      </c>
    </row>
    <row r="85" spans="1:5" ht="14.25" customHeight="1">
      <c r="A85" s="15">
        <v>801</v>
      </c>
      <c r="B85" s="1"/>
      <c r="C85" s="66"/>
      <c r="D85" s="89" t="s">
        <v>39</v>
      </c>
      <c r="E85" s="46">
        <f>SUM(E86,E88,E90,E92,E96)</f>
        <v>168481</v>
      </c>
    </row>
    <row r="86" spans="1:5" ht="12.75" customHeight="1">
      <c r="A86" s="16"/>
      <c r="B86" s="12" t="s">
        <v>140</v>
      </c>
      <c r="C86" s="44"/>
      <c r="D86" s="92" t="s">
        <v>141</v>
      </c>
      <c r="E86" s="49">
        <v>5480</v>
      </c>
    </row>
    <row r="87" spans="1:5" ht="12.75" customHeight="1">
      <c r="A87" s="16"/>
      <c r="B87" s="17"/>
      <c r="C87" s="41" t="s">
        <v>84</v>
      </c>
      <c r="D87" s="84" t="s">
        <v>27</v>
      </c>
      <c r="E87" s="50">
        <v>5480</v>
      </c>
    </row>
    <row r="88" spans="1:5" ht="12.75" customHeight="1">
      <c r="A88" s="16"/>
      <c r="B88" s="13" t="s">
        <v>60</v>
      </c>
      <c r="C88" s="44"/>
      <c r="D88" s="92" t="s">
        <v>72</v>
      </c>
      <c r="E88" s="49">
        <v>55</v>
      </c>
    </row>
    <row r="89" spans="1:5" ht="12.75" customHeight="1">
      <c r="A89" s="35"/>
      <c r="B89" s="11"/>
      <c r="C89" s="41" t="s">
        <v>84</v>
      </c>
      <c r="D89" s="84" t="s">
        <v>27</v>
      </c>
      <c r="E89" s="50">
        <v>55</v>
      </c>
    </row>
    <row r="90" spans="1:5" ht="12.75" customHeight="1">
      <c r="A90" s="36"/>
      <c r="B90" s="37" t="s">
        <v>61</v>
      </c>
      <c r="C90" s="44"/>
      <c r="D90" s="92" t="s">
        <v>62</v>
      </c>
      <c r="E90" s="49">
        <v>10711</v>
      </c>
    </row>
    <row r="91" spans="1:5" ht="12.75" customHeight="1">
      <c r="A91" s="16"/>
      <c r="B91" s="11"/>
      <c r="C91" s="41" t="s">
        <v>84</v>
      </c>
      <c r="D91" s="84" t="s">
        <v>27</v>
      </c>
      <c r="E91" s="50">
        <v>10711</v>
      </c>
    </row>
    <row r="92" spans="1:5" ht="12.75" customHeight="1">
      <c r="A92" s="25"/>
      <c r="B92" s="9">
        <v>80130</v>
      </c>
      <c r="C92" s="76"/>
      <c r="D92" s="101" t="s">
        <v>40</v>
      </c>
      <c r="E92" s="61">
        <f>SUM(E93:E95)</f>
        <v>102013</v>
      </c>
    </row>
    <row r="93" spans="1:5" ht="34.5" customHeight="1">
      <c r="A93" s="30"/>
      <c r="B93" s="32"/>
      <c r="C93" s="77" t="s">
        <v>80</v>
      </c>
      <c r="D93" s="102" t="s">
        <v>109</v>
      </c>
      <c r="E93" s="54">
        <v>17150</v>
      </c>
    </row>
    <row r="94" spans="1:5" ht="12.75" customHeight="1">
      <c r="A94" s="30"/>
      <c r="B94" s="30"/>
      <c r="C94" s="43" t="s">
        <v>91</v>
      </c>
      <c r="D94" s="103" t="s">
        <v>26</v>
      </c>
      <c r="E94" s="62">
        <v>17925</v>
      </c>
    </row>
    <row r="95" spans="1:5" ht="15.75" customHeight="1">
      <c r="A95" s="28"/>
      <c r="B95" s="28"/>
      <c r="C95" s="78" t="s">
        <v>84</v>
      </c>
      <c r="D95" s="82" t="s">
        <v>27</v>
      </c>
      <c r="E95" s="60">
        <v>66938</v>
      </c>
    </row>
    <row r="96" spans="1:5" ht="26.25" customHeight="1">
      <c r="A96" s="8"/>
      <c r="B96" s="37" t="s">
        <v>52</v>
      </c>
      <c r="C96" s="44"/>
      <c r="D96" s="92" t="s">
        <v>53</v>
      </c>
      <c r="E96" s="49">
        <f>SUM(E97:E98)</f>
        <v>50222</v>
      </c>
    </row>
    <row r="97" spans="1:5" ht="12.75" customHeight="1">
      <c r="A97" s="30"/>
      <c r="B97" s="33"/>
      <c r="C97" s="75" t="s">
        <v>91</v>
      </c>
      <c r="D97" s="104" t="s">
        <v>26</v>
      </c>
      <c r="E97" s="51">
        <v>46000</v>
      </c>
    </row>
    <row r="98" spans="1:5" ht="12.75" customHeight="1">
      <c r="A98" s="10"/>
      <c r="B98" s="17"/>
      <c r="C98" s="42" t="s">
        <v>84</v>
      </c>
      <c r="D98" s="99" t="s">
        <v>27</v>
      </c>
      <c r="E98" s="50">
        <v>4222</v>
      </c>
    </row>
    <row r="99" spans="1:5" ht="14.25" customHeight="1">
      <c r="A99" s="5">
        <v>851</v>
      </c>
      <c r="B99" s="1"/>
      <c r="C99" s="66"/>
      <c r="D99" s="89" t="s">
        <v>41</v>
      </c>
      <c r="E99" s="46">
        <v>630600</v>
      </c>
    </row>
    <row r="100" spans="1:5" ht="26.25" customHeight="1">
      <c r="A100" s="31"/>
      <c r="B100" s="12">
        <v>85156</v>
      </c>
      <c r="C100" s="44"/>
      <c r="D100" s="92" t="s">
        <v>42</v>
      </c>
      <c r="E100" s="49">
        <v>630600</v>
      </c>
    </row>
    <row r="101" spans="1:5" ht="24" customHeight="1">
      <c r="A101" s="10"/>
      <c r="B101" s="18"/>
      <c r="C101" s="40" t="s">
        <v>79</v>
      </c>
      <c r="D101" s="93" t="s">
        <v>7</v>
      </c>
      <c r="E101" s="51">
        <v>630600</v>
      </c>
    </row>
    <row r="102" spans="1:5" ht="14.25" customHeight="1">
      <c r="A102" s="5" t="s">
        <v>101</v>
      </c>
      <c r="B102" s="24"/>
      <c r="C102" s="70"/>
      <c r="D102" s="97" t="s">
        <v>102</v>
      </c>
      <c r="E102" s="57">
        <f>SUM(E103,E105,E109,E111,E113)</f>
        <v>798729</v>
      </c>
    </row>
    <row r="103" spans="1:5" ht="12.75" customHeight="1">
      <c r="A103" s="31"/>
      <c r="B103" s="12" t="s">
        <v>103</v>
      </c>
      <c r="C103" s="44"/>
      <c r="D103" s="92" t="s">
        <v>43</v>
      </c>
      <c r="E103" s="49">
        <v>160000</v>
      </c>
    </row>
    <row r="104" spans="1:5" ht="23.25" customHeight="1">
      <c r="A104" s="10"/>
      <c r="B104" s="17"/>
      <c r="C104" s="41" t="s">
        <v>100</v>
      </c>
      <c r="D104" s="84" t="s">
        <v>10</v>
      </c>
      <c r="E104" s="50">
        <v>160000</v>
      </c>
    </row>
    <row r="105" spans="1:5" ht="12.75" customHeight="1">
      <c r="A105" s="25"/>
      <c r="B105" s="9" t="s">
        <v>105</v>
      </c>
      <c r="C105" s="71"/>
      <c r="D105" s="90" t="s">
        <v>44</v>
      </c>
      <c r="E105" s="47">
        <f>SUM(E106:E108)</f>
        <v>599654</v>
      </c>
    </row>
    <row r="106" spans="1:5" ht="12.75" customHeight="1">
      <c r="A106" s="30"/>
      <c r="B106" s="32"/>
      <c r="C106" s="75" t="s">
        <v>91</v>
      </c>
      <c r="D106" s="108" t="s">
        <v>26</v>
      </c>
      <c r="E106" s="54">
        <v>144000</v>
      </c>
    </row>
    <row r="107" spans="1:5" ht="12.75" customHeight="1">
      <c r="A107" s="30"/>
      <c r="B107" s="30"/>
      <c r="C107" s="72" t="s">
        <v>84</v>
      </c>
      <c r="D107" s="96" t="s">
        <v>27</v>
      </c>
      <c r="E107" s="62">
        <v>5239</v>
      </c>
    </row>
    <row r="108" spans="1:5" ht="24" customHeight="1">
      <c r="A108" s="30"/>
      <c r="B108" s="28"/>
      <c r="C108" s="42" t="s">
        <v>100</v>
      </c>
      <c r="D108" s="109" t="s">
        <v>10</v>
      </c>
      <c r="E108" s="60">
        <v>450415</v>
      </c>
    </row>
    <row r="109" spans="1:5" ht="25.5" customHeight="1">
      <c r="A109" s="10"/>
      <c r="B109" s="12" t="s">
        <v>142</v>
      </c>
      <c r="C109" s="44"/>
      <c r="D109" s="92" t="s">
        <v>143</v>
      </c>
      <c r="E109" s="49">
        <v>10580</v>
      </c>
    </row>
    <row r="110" spans="1:5" ht="24" customHeight="1">
      <c r="A110" s="10"/>
      <c r="B110" s="17"/>
      <c r="C110" s="41" t="s">
        <v>79</v>
      </c>
      <c r="D110" s="84" t="s">
        <v>7</v>
      </c>
      <c r="E110" s="50">
        <v>10580</v>
      </c>
    </row>
    <row r="111" spans="1:5" ht="12.75" customHeight="1">
      <c r="A111" s="25"/>
      <c r="B111" s="12" t="s">
        <v>104</v>
      </c>
      <c r="C111" s="44"/>
      <c r="D111" s="92" t="s">
        <v>45</v>
      </c>
      <c r="E111" s="50">
        <v>5190</v>
      </c>
    </row>
    <row r="112" spans="1:5" ht="25.5" customHeight="1">
      <c r="A112" s="10"/>
      <c r="B112" s="17"/>
      <c r="C112" s="41" t="s">
        <v>79</v>
      </c>
      <c r="D112" s="84" t="s">
        <v>7</v>
      </c>
      <c r="E112" s="50">
        <v>5190</v>
      </c>
    </row>
    <row r="113" spans="1:5" ht="12.75" customHeight="1">
      <c r="A113" s="10"/>
      <c r="B113" s="12" t="s">
        <v>144</v>
      </c>
      <c r="C113" s="44"/>
      <c r="D113" s="92" t="s">
        <v>145</v>
      </c>
      <c r="E113" s="49">
        <v>23305</v>
      </c>
    </row>
    <row r="114" spans="1:5" ht="12.75" customHeight="1">
      <c r="A114" s="14"/>
      <c r="B114" s="17"/>
      <c r="C114" s="41" t="s">
        <v>84</v>
      </c>
      <c r="D114" s="84" t="s">
        <v>27</v>
      </c>
      <c r="E114" s="50">
        <v>23305</v>
      </c>
    </row>
    <row r="115" spans="1:5" ht="12.75" customHeight="1">
      <c r="A115" s="15" t="s">
        <v>106</v>
      </c>
      <c r="B115" s="12"/>
      <c r="C115" s="44"/>
      <c r="D115" s="89" t="s">
        <v>107</v>
      </c>
      <c r="E115" s="63">
        <f>SUM(E116,E119,E121)</f>
        <v>243011</v>
      </c>
    </row>
    <row r="116" spans="1:5" ht="12.75" customHeight="1">
      <c r="A116" s="25"/>
      <c r="B116" s="9">
        <v>85321</v>
      </c>
      <c r="C116" s="71"/>
      <c r="D116" s="90" t="s">
        <v>46</v>
      </c>
      <c r="E116" s="47">
        <f>SUM(E117:E118)</f>
        <v>59553</v>
      </c>
    </row>
    <row r="117" spans="1:5" ht="12.75" customHeight="1">
      <c r="A117" s="106"/>
      <c r="B117" s="114"/>
      <c r="C117" s="77" t="s">
        <v>84</v>
      </c>
      <c r="D117" s="104" t="s">
        <v>27</v>
      </c>
      <c r="E117" s="61">
        <v>5853</v>
      </c>
    </row>
    <row r="118" spans="1:5" ht="24" customHeight="1">
      <c r="A118" s="30"/>
      <c r="B118" s="28"/>
      <c r="C118" s="78" t="s">
        <v>79</v>
      </c>
      <c r="D118" s="99" t="s">
        <v>7</v>
      </c>
      <c r="E118" s="50">
        <v>53700</v>
      </c>
    </row>
    <row r="119" spans="1:5" ht="12.75" customHeight="1">
      <c r="A119" s="25"/>
      <c r="B119" s="12" t="s">
        <v>76</v>
      </c>
      <c r="C119" s="44"/>
      <c r="D119" s="92" t="s">
        <v>77</v>
      </c>
      <c r="E119" s="49">
        <v>5000</v>
      </c>
    </row>
    <row r="120" spans="1:5" ht="12.75" customHeight="1">
      <c r="A120" s="10"/>
      <c r="B120" s="17"/>
      <c r="C120" s="41" t="s">
        <v>84</v>
      </c>
      <c r="D120" s="84" t="s">
        <v>27</v>
      </c>
      <c r="E120" s="50">
        <v>5000</v>
      </c>
    </row>
    <row r="121" spans="1:5" ht="12.75" customHeight="1">
      <c r="A121" s="10"/>
      <c r="B121" s="12" t="s">
        <v>126</v>
      </c>
      <c r="C121" s="44"/>
      <c r="D121" s="92" t="s">
        <v>127</v>
      </c>
      <c r="E121" s="49">
        <v>178458</v>
      </c>
    </row>
    <row r="122" spans="1:5" ht="12.75" customHeight="1">
      <c r="A122" s="10"/>
      <c r="B122" s="17"/>
      <c r="C122" s="41" t="s">
        <v>84</v>
      </c>
      <c r="D122" s="84" t="s">
        <v>27</v>
      </c>
      <c r="E122" s="50">
        <v>178458</v>
      </c>
    </row>
    <row r="123" spans="1:5" ht="14.25" customHeight="1">
      <c r="A123" s="5">
        <v>854</v>
      </c>
      <c r="B123" s="5"/>
      <c r="C123" s="70"/>
      <c r="D123" s="97" t="s">
        <v>47</v>
      </c>
      <c r="E123" s="57">
        <f>SUM(E124,E128,E130,E133)</f>
        <v>145991</v>
      </c>
    </row>
    <row r="124" spans="1:5" ht="12.75" customHeight="1">
      <c r="A124" s="36"/>
      <c r="B124" s="25" t="s">
        <v>63</v>
      </c>
      <c r="C124" s="71"/>
      <c r="D124" s="90" t="s">
        <v>64</v>
      </c>
      <c r="E124" s="47">
        <f>SUM(E125,E126:E127)</f>
        <v>7213</v>
      </c>
    </row>
    <row r="125" spans="1:5" ht="36" customHeight="1">
      <c r="A125" s="38"/>
      <c r="B125" s="33"/>
      <c r="C125" s="79" t="s">
        <v>80</v>
      </c>
      <c r="D125" s="104" t="s">
        <v>78</v>
      </c>
      <c r="E125" s="64">
        <v>600</v>
      </c>
    </row>
    <row r="126" spans="1:5" ht="14.25" customHeight="1">
      <c r="A126" s="38"/>
      <c r="B126" s="10"/>
      <c r="C126" s="80" t="s">
        <v>91</v>
      </c>
      <c r="D126" s="83" t="s">
        <v>75</v>
      </c>
      <c r="E126" s="51">
        <v>2000</v>
      </c>
    </row>
    <row r="127" spans="1:5" ht="14.25" customHeight="1">
      <c r="A127" s="38"/>
      <c r="B127" s="14"/>
      <c r="C127" s="81" t="s">
        <v>84</v>
      </c>
      <c r="D127" s="99" t="s">
        <v>27</v>
      </c>
      <c r="E127" s="50">
        <v>4613</v>
      </c>
    </row>
    <row r="128" spans="1:5" ht="12.75" customHeight="1">
      <c r="A128" s="36"/>
      <c r="B128" s="12" t="s">
        <v>65</v>
      </c>
      <c r="C128" s="44"/>
      <c r="D128" s="92" t="s">
        <v>66</v>
      </c>
      <c r="E128" s="49">
        <v>52</v>
      </c>
    </row>
    <row r="129" spans="1:5" ht="12.75" customHeight="1">
      <c r="A129" s="16"/>
      <c r="B129" s="17"/>
      <c r="C129" s="41" t="s">
        <v>84</v>
      </c>
      <c r="D129" s="84" t="s">
        <v>27</v>
      </c>
      <c r="E129" s="50">
        <v>52</v>
      </c>
    </row>
    <row r="130" spans="1:5" ht="12.75" customHeight="1">
      <c r="A130" s="25"/>
      <c r="B130" s="9" t="s">
        <v>54</v>
      </c>
      <c r="C130" s="68"/>
      <c r="D130" s="95" t="s">
        <v>55</v>
      </c>
      <c r="E130" s="53">
        <f>SUM(E131:E132)</f>
        <v>3050</v>
      </c>
    </row>
    <row r="131" spans="1:5" ht="36" customHeight="1">
      <c r="A131" s="30"/>
      <c r="B131" s="32"/>
      <c r="C131" s="75" t="s">
        <v>80</v>
      </c>
      <c r="D131" s="104" t="s">
        <v>109</v>
      </c>
      <c r="E131" s="54">
        <v>1370</v>
      </c>
    </row>
    <row r="132" spans="1:5" ht="14.25" customHeight="1">
      <c r="A132" s="30"/>
      <c r="B132" s="14"/>
      <c r="C132" s="41" t="s">
        <v>91</v>
      </c>
      <c r="D132" s="84" t="s">
        <v>26</v>
      </c>
      <c r="E132" s="50">
        <v>1680</v>
      </c>
    </row>
    <row r="133" spans="1:5" ht="12.75" customHeight="1">
      <c r="A133" s="30"/>
      <c r="B133" s="13" t="s">
        <v>146</v>
      </c>
      <c r="C133" s="68"/>
      <c r="D133" s="98" t="s">
        <v>147</v>
      </c>
      <c r="E133" s="59">
        <v>135676</v>
      </c>
    </row>
    <row r="134" spans="1:5" ht="25.5" customHeight="1">
      <c r="A134" s="30"/>
      <c r="B134" s="113"/>
      <c r="C134" s="111" t="s">
        <v>100</v>
      </c>
      <c r="D134" s="112" t="s">
        <v>10</v>
      </c>
      <c r="E134" s="107">
        <v>135676</v>
      </c>
    </row>
    <row r="135" spans="1:5" ht="13.5" customHeight="1">
      <c r="A135" s="118" t="s">
        <v>48</v>
      </c>
      <c r="B135" s="119"/>
      <c r="C135" s="119"/>
      <c r="D135" s="120"/>
      <c r="E135" s="46">
        <f>SUM(E10,E13,E18,E21,E28,E34,E43,E62,E71,E75,E85,E99,E102,E115,E123)</f>
        <v>24041968</v>
      </c>
    </row>
    <row r="136" spans="1:8" ht="24.75" customHeight="1">
      <c r="A136" s="39"/>
      <c r="D136" s="105"/>
      <c r="H136" s="6" t="s">
        <v>110</v>
      </c>
    </row>
  </sheetData>
  <mergeCells count="7">
    <mergeCell ref="A76:A81"/>
    <mergeCell ref="A135:D135"/>
    <mergeCell ref="A4:C4"/>
    <mergeCell ref="A1:E1"/>
    <mergeCell ref="A2:E2"/>
    <mergeCell ref="A3:E3"/>
    <mergeCell ref="A47:A48"/>
  </mergeCells>
  <printOptions/>
  <pageMargins left="0.7874015748031497" right="0.7874015748031497" top="0.9448818897637796" bottom="0.3937007874015748" header="0.5118110236220472" footer="0.1968503937007874"/>
  <pageSetup firstPageNumber="2" useFirstPageNumber="1" horizontalDpi="600" verticalDpi="600" orientation="portrait" paperSize="9" scale="88" r:id="rId1"/>
  <headerFooter alignWithMargins="0">
    <oddHeader>&amp;CStrona &amp;P</oddHeader>
  </headerFooter>
  <rowBreaks count="2" manualBreakCount="2">
    <brk id="45" max="4" man="1"/>
    <brk id="95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 POWIATOWE MAKÓW  M</dc:creator>
  <cp:keywords/>
  <dc:description/>
  <cp:lastModifiedBy>Administrator</cp:lastModifiedBy>
  <cp:lastPrinted>2004-07-08T13:24:02Z</cp:lastPrinted>
  <dcterms:created xsi:type="dcterms:W3CDTF">2001-11-07T12:43:47Z</dcterms:created>
  <dcterms:modified xsi:type="dcterms:W3CDTF">2004-10-20T06:00:19Z</dcterms:modified>
  <cp:category/>
  <cp:version/>
  <cp:contentType/>
  <cp:contentStatus/>
</cp:coreProperties>
</file>