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zetargi\2023\PRZETARGI\5 Wodociąg Magonie -Sarnówek  PROW\"/>
    </mc:Choice>
  </mc:AlternateContent>
  <xr:revisionPtr revIDLastSave="0" documentId="13_ncr:1_{EF20DB1F-C0C6-49D7-91B7-286DA24D6C4D}" xr6:coauthVersionLast="47" xr6:coauthVersionMax="47" xr10:uidLastSave="{00000000-0000-0000-0000-000000000000}"/>
  <bookViews>
    <workbookView xWindow="-120" yWindow="-120" windowWidth="29040" windowHeight="15840" xr2:uid="{EEBBAD49-B841-4D58-90C8-A5426390763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1" l="1"/>
  <c r="G23" i="1"/>
  <c r="G21" i="1"/>
  <c r="G20" i="1"/>
  <c r="G19" i="1"/>
  <c r="H13" i="1" l="1"/>
  <c r="G22" i="1"/>
  <c r="H4" i="1"/>
  <c r="G10" i="1"/>
  <c r="G18" i="1"/>
  <c r="G17" i="1"/>
  <c r="G16" i="1"/>
  <c r="G15" i="1"/>
  <c r="G9" i="1"/>
  <c r="G7" i="1"/>
  <c r="I13" i="1" l="1"/>
  <c r="I4" i="1"/>
  <c r="H25" i="1"/>
  <c r="I25" i="1" l="1"/>
</calcChain>
</file>

<file path=xl/sharedStrings.xml><?xml version="1.0" encoding="utf-8"?>
<sst xmlns="http://schemas.openxmlformats.org/spreadsheetml/2006/main" count="63" uniqueCount="52">
  <si>
    <t>OPIS</t>
  </si>
  <si>
    <t>HARMONOGRAM CZASOWY</t>
  </si>
  <si>
    <t>od</t>
  </si>
  <si>
    <t>do</t>
  </si>
  <si>
    <r>
      <t xml:space="preserve">1 ETAP </t>
    </r>
    <r>
      <rPr>
        <sz val="14"/>
        <color theme="1"/>
        <rFont val="Calibri"/>
        <family val="2"/>
        <scheme val="minor"/>
      </rPr>
      <t xml:space="preserve"> obejmuje wykonanie dokumentacji projektowej dla całego zadania, oraz realizację robót z punktów 1.1. i 1.2</t>
    </r>
  </si>
  <si>
    <t>2.1</t>
  </si>
  <si>
    <t>ROBOTY NA TERENIE ISTNIEJĄCEGO UJĘCIA-WYKONANIE BY-PASÓW</t>
  </si>
  <si>
    <t>2.2</t>
  </si>
  <si>
    <t>2.3</t>
  </si>
  <si>
    <t>DOKUMENTACJA PROJEKTOWA SIECI WODOCIĄGOWEJ</t>
  </si>
  <si>
    <t>2 ETAP</t>
  </si>
  <si>
    <t>ZAGOSPODAROWANIE TERENU</t>
  </si>
  <si>
    <t>RAZEM</t>
  </si>
  <si>
    <r>
      <t xml:space="preserve">2 ETAP </t>
    </r>
    <r>
      <rPr>
        <sz val="14"/>
        <color theme="1"/>
        <rFont val="Calibri"/>
        <family val="2"/>
        <scheme val="minor"/>
      </rPr>
      <t>obejmuje wykonanie zbiornika wody pitnej wraz przepompownią wody, infrastrukturą i zagospodarowaniem terenu.</t>
    </r>
  </si>
  <si>
    <t>WARTOŚĆ ROBÓT NETTO</t>
  </si>
  <si>
    <t>WARTOŚĆ ROBÓT BRUTTO</t>
  </si>
  <si>
    <t>HARMONOGRAM FINANSOWY NETTO</t>
  </si>
  <si>
    <t>HARMONOGRAM FINANSOWY BRUTTO</t>
  </si>
  <si>
    <t>SZACUNKOWA ILOŚĆ</t>
  </si>
  <si>
    <t>JEDNOSTKA</t>
  </si>
  <si>
    <t>kpl.</t>
  </si>
  <si>
    <t>mb</t>
  </si>
  <si>
    <t>2.4</t>
  </si>
  <si>
    <t>DOKUMENTACJA PROJEKTOWA SIECI KANALIZACYJNEJ</t>
  </si>
  <si>
    <t>Kpl.</t>
  </si>
  <si>
    <t>CPV: 71320000-7 Usługi inżynieryjne w zakresie projektowania</t>
  </si>
  <si>
    <t>CPV: 45113000-2 Roboty na placu budowy
CPV: 45111200-0 Roboty w zakresie przygotowania terenu pod budowę i roboty ziemne 
CPV: 45231300-8 Roboty budowlane w zakresie budowy wodociągów i rurociągów do odprowadzania ścieków
CPV: 45221250-9 Roboty podziemne - przekraczanie przeszkód terenowych
CPV: 45233220-7 Roboty w zakresie nawierzchni dróg
CPV: 45232460-4 Roboty sanitane</t>
  </si>
  <si>
    <t>CPV: 45113000-2 Roboty na placu budowy
CPV: 45111200-0 Roboty w zakresie przygotowania terenu pod budowę i roboty ziemne 
CPV: 45231300-8 Roboty budowlane w zakresie budowy wodociągów i rurociągów do odprowadzania ścieków
CPV: 45232410-9 Roboty w zakresie kanalizacji ściekowej
CPV: 45233220-7 Roboty w zakresie nawierzchni dróg
CPV: 45232460-4 Roboty sanitane</t>
  </si>
  <si>
    <t>Zakończenie budowy uzyskanie uzgodnień, odbiorów pozwoleń na użytkowanie jeśli będzie wymagane</t>
  </si>
  <si>
    <t>BUDOWA WODOCIĄGU DN 160 PE - POZA AGLOMERACJĄ  /ZGODNIE Z WYDANYMI WARUNKAMI TECHNICZNYMI/</t>
  </si>
  <si>
    <t>BUDOWA ZBIORNIA WODY PITNEJ WRAZ Z INFRASTRUKTURĄ  /ZGODNIE Z WYDANYMI WARUNKAMI TECHNICZNYMI/</t>
  </si>
  <si>
    <t>BUDOWA PRZEPOMPOWNI WODY PITNEJ  /ZGODNIE Z WYDANYMI WARUNKAMI TECHNICZNYMI/</t>
  </si>
  <si>
    <t>BUDOWA WODOCIĄGU DN 160 PE - W OBRĘBIE AGLOMERACJI  /ZGODNIE Z WYDANYMI WARUNKAMI TECHNICZNYMI/</t>
  </si>
  <si>
    <t>BUDOWA KANALIZACJI DN 200 WRAZ ZE STUDZIENKAMI DN1000 /ZGODNIE Z WYDANYMI WARUNKAMI TECHNICZNYMI/</t>
  </si>
  <si>
    <t>BUDOWA PRZEPOMPOWNI ŚCIEKÓW /ZGODNIE Z WYDANYMI WARUNKAMI TECHNICZNYMI/</t>
  </si>
  <si>
    <t>BUDOWA KANAŁU TŁOCZNEGO DN 63-90 /ZGODNIE Z WYDANYMI WARUNKAMI TECHNICZNYMI/</t>
  </si>
  <si>
    <t>BUDOWA PRZYKANALIKÓW DN 160 /ZGODNIE Z WYDANYMI WARUNKAMI TECHNICZNYMI/</t>
  </si>
  <si>
    <t xml:space="preserve">Szacunkowe ilości podane w trzeciej kolumnie mają charakter orientacyjny i nie są podstawą do ewenualnych roszczeń. </t>
  </si>
  <si>
    <t>Dokładniejsze dane będą uzyskane po wykonaniu dokumentacji projektowej.</t>
  </si>
  <si>
    <t>1.</t>
  </si>
  <si>
    <t>1.1</t>
  </si>
  <si>
    <t>1.2</t>
  </si>
  <si>
    <t>1.3</t>
  </si>
  <si>
    <t>1.4</t>
  </si>
  <si>
    <t>2.</t>
  </si>
  <si>
    <t>2.5</t>
  </si>
  <si>
    <t>2.6</t>
  </si>
  <si>
    <t>2.7</t>
  </si>
  <si>
    <t>2.8</t>
  </si>
  <si>
    <t>2.9</t>
  </si>
  <si>
    <t>2.10</t>
  </si>
  <si>
    <r>
      <t xml:space="preserve">HARMONOGRAM RZECZOWO-FINANSOWY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 xml:space="preserve">    Załacznik Nr 5a do SWZ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</si>
</sst>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44" fontId="2" fillId="0" borderId="5" xfId="1" applyFont="1" applyBorder="1"/>
    <xf numFmtId="44" fontId="2" fillId="0" borderId="7" xfId="1" applyFont="1" applyBorder="1"/>
    <xf numFmtId="49" fontId="2" fillId="0" borderId="10" xfId="0" applyNumberFormat="1" applyFont="1" applyBorder="1"/>
    <xf numFmtId="0" fontId="2" fillId="0" borderId="11" xfId="0" applyFont="1" applyBorder="1"/>
    <xf numFmtId="44" fontId="2" fillId="0" borderId="12" xfId="1" applyFont="1" applyBorder="1"/>
    <xf numFmtId="49" fontId="2" fillId="0" borderId="4" xfId="0" applyNumberFormat="1" applyFont="1" applyBorder="1"/>
    <xf numFmtId="0" fontId="2" fillId="0" borderId="5" xfId="0" applyFont="1" applyBorder="1" applyAlignment="1">
      <alignment wrapText="1"/>
    </xf>
    <xf numFmtId="44" fontId="2" fillId="0" borderId="14" xfId="1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/>
    <xf numFmtId="0" fontId="2" fillId="3" borderId="4" xfId="0" applyFont="1" applyFill="1" applyBorder="1"/>
    <xf numFmtId="0" fontId="3" fillId="3" borderId="5" xfId="0" applyFont="1" applyFill="1" applyBorder="1" applyAlignment="1">
      <alignment wrapText="1"/>
    </xf>
    <xf numFmtId="44" fontId="2" fillId="3" borderId="14" xfId="1" applyFont="1" applyFill="1" applyBorder="1"/>
    <xf numFmtId="0" fontId="2" fillId="0" borderId="0" xfId="0" applyFont="1"/>
    <xf numFmtId="0" fontId="3" fillId="0" borderId="4" xfId="0" applyFont="1" applyBorder="1"/>
    <xf numFmtId="0" fontId="2" fillId="0" borderId="8" xfId="0" applyFont="1" applyBorder="1"/>
    <xf numFmtId="44" fontId="3" fillId="0" borderId="16" xfId="1" applyFont="1" applyBorder="1"/>
    <xf numFmtId="44" fontId="2" fillId="0" borderId="0" xfId="1" applyFont="1" applyBorder="1"/>
    <xf numFmtId="44" fontId="2" fillId="0" borderId="5" xfId="1" applyFont="1" applyBorder="1" applyAlignment="1">
      <alignment horizontal="center"/>
    </xf>
    <xf numFmtId="0" fontId="2" fillId="0" borderId="12" xfId="1" applyNumberFormat="1" applyFont="1" applyBorder="1" applyAlignment="1">
      <alignment horizontal="center"/>
    </xf>
    <xf numFmtId="0" fontId="2" fillId="0" borderId="14" xfId="1" applyNumberFormat="1" applyFont="1" applyBorder="1"/>
    <xf numFmtId="0" fontId="2" fillId="0" borderId="14" xfId="1" applyNumberFormat="1" applyFont="1" applyBorder="1" applyAlignment="1">
      <alignment horizontal="center"/>
    </xf>
    <xf numFmtId="44" fontId="2" fillId="0" borderId="12" xfId="1" applyFont="1" applyBorder="1" applyAlignment="1">
      <alignment horizontal="center"/>
    </xf>
    <xf numFmtId="44" fontId="2" fillId="0" borderId="14" xfId="1" applyFont="1" applyBorder="1" applyAlignment="1">
      <alignment horizontal="center"/>
    </xf>
    <xf numFmtId="44" fontId="2" fillId="3" borderId="14" xfId="1" applyFont="1" applyFill="1" applyBorder="1" applyAlignment="1">
      <alignment horizontal="center"/>
    </xf>
    <xf numFmtId="0" fontId="3" fillId="2" borderId="20" xfId="0" applyFont="1" applyFill="1" applyBorder="1"/>
    <xf numFmtId="0" fontId="3" fillId="2" borderId="21" xfId="0" applyFont="1" applyFill="1" applyBorder="1" applyAlignment="1">
      <alignment wrapText="1"/>
    </xf>
    <xf numFmtId="44" fontId="2" fillId="2" borderId="22" xfId="1" applyFont="1" applyFill="1" applyBorder="1"/>
    <xf numFmtId="0" fontId="2" fillId="0" borderId="2" xfId="0" applyFont="1" applyBorder="1"/>
    <xf numFmtId="0" fontId="3" fillId="0" borderId="23" xfId="0" applyFont="1" applyBorder="1"/>
    <xf numFmtId="44" fontId="2" fillId="0" borderId="22" xfId="1" applyFont="1" applyBorder="1"/>
    <xf numFmtId="44" fontId="2" fillId="0" borderId="0" xfId="0" applyNumberFormat="1" applyFont="1"/>
    <xf numFmtId="0" fontId="2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49" fontId="4" fillId="0" borderId="17" xfId="0" applyNumberFormat="1" applyFont="1" applyBorder="1" applyAlignment="1">
      <alignment horizontal="left"/>
    </xf>
    <xf numFmtId="49" fontId="2" fillId="0" borderId="18" xfId="0" applyNumberFormat="1" applyFont="1" applyBorder="1" applyAlignment="1">
      <alignment horizontal="left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44" fontId="2" fillId="2" borderId="9" xfId="1" applyFont="1" applyFill="1" applyBorder="1" applyAlignment="1">
      <alignment horizontal="center"/>
    </xf>
    <xf numFmtId="44" fontId="2" fillId="2" borderId="13" xfId="1" applyFont="1" applyFill="1" applyBorder="1" applyAlignment="1">
      <alignment horizontal="center"/>
    </xf>
    <xf numFmtId="44" fontId="2" fillId="2" borderId="15" xfId="1" applyFont="1" applyFill="1" applyBorder="1" applyAlignment="1">
      <alignment horizontal="center"/>
    </xf>
    <xf numFmtId="17" fontId="2" fillId="2" borderId="9" xfId="0" applyNumberFormat="1" applyFont="1" applyFill="1" applyBorder="1" applyAlignment="1">
      <alignment horizontal="center" wrapText="1"/>
    </xf>
    <xf numFmtId="17" fontId="2" fillId="2" borderId="13" xfId="0" applyNumberFormat="1" applyFont="1" applyFill="1" applyBorder="1" applyAlignment="1">
      <alignment horizontal="center" wrapText="1"/>
    </xf>
    <xf numFmtId="17" fontId="2" fillId="2" borderId="15" xfId="0" applyNumberFormat="1" applyFont="1" applyFill="1" applyBorder="1" applyAlignment="1">
      <alignment horizontal="center" wrapText="1"/>
    </xf>
    <xf numFmtId="44" fontId="2" fillId="3" borderId="9" xfId="1" applyFont="1" applyFill="1" applyBorder="1" applyAlignment="1">
      <alignment horizontal="center"/>
    </xf>
    <xf numFmtId="44" fontId="2" fillId="3" borderId="13" xfId="1" applyFont="1" applyFill="1" applyBorder="1" applyAlignment="1">
      <alignment horizontal="center"/>
    </xf>
    <xf numFmtId="17" fontId="2" fillId="3" borderId="9" xfId="0" applyNumberFormat="1" applyFont="1" applyFill="1" applyBorder="1" applyAlignment="1">
      <alignment horizontal="center" wrapText="1"/>
    </xf>
    <xf numFmtId="17" fontId="2" fillId="3" borderId="13" xfId="0" applyNumberFormat="1" applyFont="1" applyFill="1" applyBorder="1" applyAlignment="1">
      <alignment horizontal="center" wrapText="1"/>
    </xf>
    <xf numFmtId="17" fontId="2" fillId="3" borderId="9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BD2D-9BA6-4A07-9F1A-F24B502486B1}">
  <sheetPr>
    <pageSetUpPr fitToPage="1"/>
  </sheetPr>
  <dimension ref="B1:N30"/>
  <sheetViews>
    <sheetView tabSelected="1" topLeftCell="A10" zoomScale="70" zoomScaleNormal="70" workbookViewId="0">
      <selection activeCell="P19" sqref="P19"/>
    </sheetView>
  </sheetViews>
  <sheetFormatPr defaultRowHeight="18.75" x14ac:dyDescent="0.3"/>
  <cols>
    <col min="1" max="1" width="9.140625" style="22"/>
    <col min="2" max="2" width="9.28515625" style="22" bestFit="1" customWidth="1"/>
    <col min="3" max="3" width="63.28515625" style="22" customWidth="1"/>
    <col min="4" max="4" width="17.42578125" style="22" customWidth="1"/>
    <col min="5" max="5" width="15.85546875" style="22" customWidth="1"/>
    <col min="6" max="7" width="20.5703125" style="22" customWidth="1"/>
    <col min="8" max="8" width="20.42578125" style="22" bestFit="1" customWidth="1"/>
    <col min="9" max="9" width="20.42578125" style="22" customWidth="1"/>
    <col min="10" max="10" width="12.140625" style="22" customWidth="1"/>
    <col min="11" max="11" width="12.28515625" style="22" customWidth="1"/>
    <col min="12" max="13" width="9.140625" style="22"/>
    <col min="14" max="14" width="18.42578125" style="22" bestFit="1" customWidth="1"/>
    <col min="15" max="16384" width="9.140625" style="22"/>
  </cols>
  <sheetData>
    <row r="1" spans="2:11" ht="19.5" thickBot="1" x14ac:dyDescent="0.35">
      <c r="B1" s="41" t="s">
        <v>51</v>
      </c>
      <c r="C1" s="42"/>
      <c r="D1" s="42"/>
      <c r="E1" s="42"/>
      <c r="F1" s="42"/>
      <c r="G1" s="42"/>
      <c r="H1" s="42"/>
      <c r="I1" s="42"/>
      <c r="J1" s="42"/>
      <c r="K1" s="42"/>
    </row>
    <row r="2" spans="2:11" ht="56.25" x14ac:dyDescent="0.3">
      <c r="B2" s="1"/>
      <c r="C2" s="2" t="s">
        <v>0</v>
      </c>
      <c r="D2" s="3" t="s">
        <v>18</v>
      </c>
      <c r="E2" s="3" t="s">
        <v>19</v>
      </c>
      <c r="F2" s="3" t="s">
        <v>14</v>
      </c>
      <c r="G2" s="3" t="s">
        <v>15</v>
      </c>
      <c r="H2" s="3" t="s">
        <v>16</v>
      </c>
      <c r="I2" s="3" t="s">
        <v>17</v>
      </c>
      <c r="J2" s="51" t="s">
        <v>1</v>
      </c>
      <c r="K2" s="52"/>
    </row>
    <row r="3" spans="2:11" ht="19.5" thickBot="1" x14ac:dyDescent="0.35">
      <c r="B3" s="4"/>
      <c r="C3" s="5"/>
      <c r="D3" s="6"/>
      <c r="E3" s="6"/>
      <c r="F3" s="6"/>
      <c r="G3" s="6"/>
      <c r="H3" s="6"/>
      <c r="I3" s="6"/>
      <c r="J3" s="6" t="s">
        <v>2</v>
      </c>
      <c r="K3" s="7" t="s">
        <v>3</v>
      </c>
    </row>
    <row r="4" spans="2:11" ht="56.25" x14ac:dyDescent="0.3">
      <c r="B4" s="34" t="s">
        <v>39</v>
      </c>
      <c r="C4" s="35" t="s">
        <v>4</v>
      </c>
      <c r="D4" s="36"/>
      <c r="E4" s="36"/>
      <c r="F4" s="36"/>
      <c r="G4" s="36"/>
      <c r="H4" s="53">
        <f>F6+F7+F9+F10</f>
        <v>0</v>
      </c>
      <c r="I4" s="53">
        <f>G6+G7+G9+G10</f>
        <v>0</v>
      </c>
      <c r="J4" s="56"/>
      <c r="K4" s="56">
        <v>45413</v>
      </c>
    </row>
    <row r="5" spans="2:11" ht="113.25" customHeight="1" x14ac:dyDescent="0.3">
      <c r="B5" s="45" t="s">
        <v>26</v>
      </c>
      <c r="C5" s="46"/>
      <c r="D5" s="46"/>
      <c r="E5" s="46"/>
      <c r="F5" s="46"/>
      <c r="G5" s="47"/>
      <c r="H5" s="54"/>
      <c r="I5" s="54"/>
      <c r="J5" s="57"/>
      <c r="K5" s="57"/>
    </row>
    <row r="6" spans="2:11" x14ac:dyDescent="0.3">
      <c r="B6" s="10" t="s">
        <v>40</v>
      </c>
      <c r="C6" s="11" t="s">
        <v>6</v>
      </c>
      <c r="D6" s="28">
        <v>1</v>
      </c>
      <c r="E6" s="31" t="s">
        <v>20</v>
      </c>
      <c r="F6" s="12"/>
      <c r="G6" s="12">
        <f>F6*1.23</f>
        <v>0</v>
      </c>
      <c r="H6" s="54"/>
      <c r="I6" s="54"/>
      <c r="J6" s="57"/>
      <c r="K6" s="57"/>
    </row>
    <row r="7" spans="2:11" ht="56.25" x14ac:dyDescent="0.3">
      <c r="B7" s="13" t="s">
        <v>41</v>
      </c>
      <c r="C7" s="14" t="s">
        <v>29</v>
      </c>
      <c r="D7" s="30">
        <v>4570</v>
      </c>
      <c r="E7" s="32" t="s">
        <v>21</v>
      </c>
      <c r="F7" s="15"/>
      <c r="G7" s="15">
        <f>F7*1.23</f>
        <v>0</v>
      </c>
      <c r="H7" s="54"/>
      <c r="I7" s="54"/>
      <c r="J7" s="57"/>
      <c r="K7" s="57"/>
    </row>
    <row r="8" spans="2:11" x14ac:dyDescent="0.3">
      <c r="B8" s="43" t="s">
        <v>25</v>
      </c>
      <c r="C8" s="44"/>
      <c r="D8" s="44"/>
      <c r="E8" s="44"/>
      <c r="F8" s="44"/>
      <c r="G8" s="44"/>
      <c r="H8" s="54"/>
      <c r="I8" s="54"/>
      <c r="J8" s="57"/>
      <c r="K8" s="57"/>
    </row>
    <row r="9" spans="2:11" ht="37.5" x14ac:dyDescent="0.3">
      <c r="B9" s="13" t="s">
        <v>42</v>
      </c>
      <c r="C9" s="14" t="s">
        <v>9</v>
      </c>
      <c r="D9" s="30">
        <v>1</v>
      </c>
      <c r="E9" s="32" t="s">
        <v>20</v>
      </c>
      <c r="F9" s="15"/>
      <c r="G9" s="15">
        <f>F9*1.23</f>
        <v>0</v>
      </c>
      <c r="H9" s="54"/>
      <c r="I9" s="54"/>
      <c r="J9" s="57"/>
      <c r="K9" s="57"/>
    </row>
    <row r="10" spans="2:11" x14ac:dyDescent="0.3">
      <c r="B10" s="13" t="s">
        <v>43</v>
      </c>
      <c r="C10" s="14" t="s">
        <v>23</v>
      </c>
      <c r="D10" s="30">
        <v>1</v>
      </c>
      <c r="E10" s="32" t="s">
        <v>20</v>
      </c>
      <c r="F10" s="15"/>
      <c r="G10" s="15">
        <f>F10*1.23</f>
        <v>0</v>
      </c>
      <c r="H10" s="54"/>
      <c r="I10" s="54"/>
      <c r="J10" s="57"/>
      <c r="K10" s="57"/>
    </row>
    <row r="11" spans="2:11" ht="19.5" thickBot="1" x14ac:dyDescent="0.35">
      <c r="B11" s="16"/>
      <c r="C11" s="17"/>
      <c r="D11" s="15"/>
      <c r="E11" s="32"/>
      <c r="F11" s="15"/>
      <c r="G11" s="15"/>
      <c r="H11" s="55"/>
      <c r="I11" s="55"/>
      <c r="J11" s="58"/>
      <c r="K11" s="58"/>
    </row>
    <row r="12" spans="2:11" ht="19.5" thickBot="1" x14ac:dyDescent="0.35">
      <c r="B12" s="23" t="s">
        <v>44</v>
      </c>
      <c r="C12" s="18" t="s">
        <v>10</v>
      </c>
      <c r="D12" s="8"/>
      <c r="E12" s="27"/>
      <c r="F12" s="8"/>
      <c r="G12" s="8"/>
      <c r="H12" s="9"/>
      <c r="I12" s="9"/>
      <c r="K12" s="24"/>
    </row>
    <row r="13" spans="2:11" ht="56.25" x14ac:dyDescent="0.3">
      <c r="B13" s="19"/>
      <c r="C13" s="20" t="s">
        <v>13</v>
      </c>
      <c r="D13" s="21"/>
      <c r="E13" s="33"/>
      <c r="F13" s="21"/>
      <c r="G13" s="21"/>
      <c r="H13" s="59">
        <f>F15+F16+F17+F18+F19+F20+F21+F22+F23</f>
        <v>0</v>
      </c>
      <c r="I13" s="59">
        <f>G15+G16+G17+G18+G19+G20+G21+G22+G23</f>
        <v>0</v>
      </c>
      <c r="J13" s="61"/>
      <c r="K13" s="63">
        <v>45748</v>
      </c>
    </row>
    <row r="14" spans="2:11" ht="115.5" customHeight="1" x14ac:dyDescent="0.3">
      <c r="B14" s="48" t="s">
        <v>27</v>
      </c>
      <c r="C14" s="49"/>
      <c r="D14" s="49"/>
      <c r="E14" s="49"/>
      <c r="F14" s="49"/>
      <c r="G14" s="50"/>
      <c r="H14" s="60"/>
      <c r="I14" s="60"/>
      <c r="J14" s="62"/>
      <c r="K14" s="64"/>
    </row>
    <row r="15" spans="2:11" ht="56.25" x14ac:dyDescent="0.3">
      <c r="B15" s="13" t="s">
        <v>5</v>
      </c>
      <c r="C15" s="14" t="s">
        <v>30</v>
      </c>
      <c r="D15" s="30">
        <v>1</v>
      </c>
      <c r="E15" s="32" t="s">
        <v>20</v>
      </c>
      <c r="F15" s="15"/>
      <c r="G15" s="15">
        <f t="shared" ref="G15:G22" si="0">F15*1.23</f>
        <v>0</v>
      </c>
      <c r="H15" s="60"/>
      <c r="I15" s="60"/>
      <c r="J15" s="62"/>
      <c r="K15" s="64"/>
    </row>
    <row r="16" spans="2:11" x14ac:dyDescent="0.3">
      <c r="B16" s="13" t="s">
        <v>7</v>
      </c>
      <c r="C16" s="17" t="s">
        <v>31</v>
      </c>
      <c r="D16" s="30">
        <v>1</v>
      </c>
      <c r="E16" s="32" t="s">
        <v>20</v>
      </c>
      <c r="F16" s="15"/>
      <c r="G16" s="15">
        <f t="shared" si="0"/>
        <v>0</v>
      </c>
      <c r="H16" s="60"/>
      <c r="I16" s="60"/>
      <c r="J16" s="62"/>
      <c r="K16" s="64"/>
    </row>
    <row r="17" spans="2:14" x14ac:dyDescent="0.3">
      <c r="B17" s="13" t="s">
        <v>8</v>
      </c>
      <c r="C17" s="17" t="s">
        <v>11</v>
      </c>
      <c r="D17" s="30">
        <v>1</v>
      </c>
      <c r="E17" s="32" t="s">
        <v>24</v>
      </c>
      <c r="F17" s="15"/>
      <c r="G17" s="15">
        <f t="shared" si="0"/>
        <v>0</v>
      </c>
      <c r="H17" s="60"/>
      <c r="I17" s="60"/>
      <c r="J17" s="62"/>
      <c r="K17" s="64"/>
    </row>
    <row r="18" spans="2:14" ht="56.25" x14ac:dyDescent="0.3">
      <c r="B18" s="13" t="s">
        <v>22</v>
      </c>
      <c r="C18" s="14" t="s">
        <v>29</v>
      </c>
      <c r="D18" s="30">
        <v>2271</v>
      </c>
      <c r="E18" s="32" t="s">
        <v>21</v>
      </c>
      <c r="F18" s="15"/>
      <c r="G18" s="15">
        <f t="shared" si="0"/>
        <v>0</v>
      </c>
      <c r="H18" s="60"/>
      <c r="I18" s="60"/>
      <c r="J18" s="62"/>
      <c r="K18" s="64"/>
    </row>
    <row r="19" spans="2:14" ht="56.25" x14ac:dyDescent="0.3">
      <c r="B19" s="13" t="s">
        <v>45</v>
      </c>
      <c r="C19" s="14" t="s">
        <v>32</v>
      </c>
      <c r="D19" s="30">
        <v>421</v>
      </c>
      <c r="E19" s="32" t="s">
        <v>21</v>
      </c>
      <c r="F19" s="15"/>
      <c r="G19" s="15">
        <f t="shared" si="0"/>
        <v>0</v>
      </c>
      <c r="H19" s="60"/>
      <c r="I19" s="60"/>
      <c r="J19" s="62"/>
      <c r="K19" s="64"/>
    </row>
    <row r="20" spans="2:14" ht="39" customHeight="1" x14ac:dyDescent="0.3">
      <c r="B20" s="13" t="s">
        <v>46</v>
      </c>
      <c r="C20" s="14" t="s">
        <v>33</v>
      </c>
      <c r="D20" s="30">
        <v>280</v>
      </c>
      <c r="E20" s="32" t="s">
        <v>21</v>
      </c>
      <c r="F20" s="15"/>
      <c r="G20" s="15">
        <f t="shared" si="0"/>
        <v>0</v>
      </c>
      <c r="H20" s="60"/>
      <c r="I20" s="60"/>
      <c r="J20" s="66"/>
      <c r="K20" s="64"/>
      <c r="N20" s="40"/>
    </row>
    <row r="21" spans="2:14" ht="39" customHeight="1" x14ac:dyDescent="0.3">
      <c r="B21" s="13" t="s">
        <v>47</v>
      </c>
      <c r="C21" s="14" t="s">
        <v>34</v>
      </c>
      <c r="D21" s="30">
        <v>1</v>
      </c>
      <c r="E21" s="32" t="s">
        <v>20</v>
      </c>
      <c r="F21" s="15"/>
      <c r="G21" s="15">
        <f t="shared" si="0"/>
        <v>0</v>
      </c>
      <c r="H21" s="60"/>
      <c r="I21" s="60"/>
      <c r="J21" s="66"/>
      <c r="K21" s="64"/>
    </row>
    <row r="22" spans="2:14" ht="39" customHeight="1" x14ac:dyDescent="0.3">
      <c r="B22" s="13" t="s">
        <v>48</v>
      </c>
      <c r="C22" s="14" t="s">
        <v>35</v>
      </c>
      <c r="D22" s="30">
        <v>165</v>
      </c>
      <c r="E22" s="32" t="s">
        <v>21</v>
      </c>
      <c r="F22" s="15"/>
      <c r="G22" s="15">
        <f t="shared" si="0"/>
        <v>0</v>
      </c>
      <c r="H22" s="60"/>
      <c r="I22" s="60"/>
      <c r="J22" s="66"/>
      <c r="K22" s="64"/>
    </row>
    <row r="23" spans="2:14" ht="39" customHeight="1" x14ac:dyDescent="0.3">
      <c r="B23" s="13" t="s">
        <v>49</v>
      </c>
      <c r="C23" s="14" t="s">
        <v>36</v>
      </c>
      <c r="D23" s="30">
        <v>5</v>
      </c>
      <c r="E23" s="32" t="s">
        <v>20</v>
      </c>
      <c r="F23" s="15"/>
      <c r="G23" s="15">
        <f>F23*1.23</f>
        <v>0</v>
      </c>
      <c r="H23" s="60"/>
      <c r="I23" s="60"/>
      <c r="J23" s="66"/>
      <c r="K23" s="64"/>
    </row>
    <row r="24" spans="2:14" ht="38.25" thickBot="1" x14ac:dyDescent="0.35">
      <c r="B24" s="13" t="s">
        <v>50</v>
      </c>
      <c r="C24" s="14" t="s">
        <v>28</v>
      </c>
      <c r="D24" s="29"/>
      <c r="E24" s="15"/>
      <c r="F24" s="15"/>
      <c r="G24" s="15"/>
      <c r="H24" s="60"/>
      <c r="I24" s="60"/>
      <c r="J24" s="67"/>
      <c r="K24" s="65"/>
    </row>
    <row r="25" spans="2:14" ht="19.5" thickBot="1" x14ac:dyDescent="0.35">
      <c r="B25" s="37"/>
      <c r="C25" s="38" t="s">
        <v>12</v>
      </c>
      <c r="D25" s="39"/>
      <c r="E25" s="26"/>
      <c r="F25" s="26"/>
      <c r="G25" s="26"/>
      <c r="H25" s="25">
        <f>H4+H13</f>
        <v>0</v>
      </c>
      <c r="I25" s="25">
        <f>I4+I13</f>
        <v>0</v>
      </c>
    </row>
    <row r="26" spans="2:14" x14ac:dyDescent="0.3">
      <c r="N26" s="40"/>
    </row>
    <row r="27" spans="2:14" x14ac:dyDescent="0.3">
      <c r="C27" s="22" t="s">
        <v>37</v>
      </c>
      <c r="N27" s="40"/>
    </row>
    <row r="28" spans="2:14" x14ac:dyDescent="0.3">
      <c r="C28" s="22" t="s">
        <v>38</v>
      </c>
      <c r="N28" s="40"/>
    </row>
    <row r="29" spans="2:14" x14ac:dyDescent="0.3">
      <c r="N29" s="40"/>
    </row>
    <row r="30" spans="2:14" x14ac:dyDescent="0.3">
      <c r="N30" s="40"/>
    </row>
  </sheetData>
  <mergeCells count="13">
    <mergeCell ref="B1:K1"/>
    <mergeCell ref="B8:G8"/>
    <mergeCell ref="B5:G5"/>
    <mergeCell ref="B14:G14"/>
    <mergeCell ref="J2:K2"/>
    <mergeCell ref="H4:H11"/>
    <mergeCell ref="J4:J11"/>
    <mergeCell ref="K4:K11"/>
    <mergeCell ref="H13:H24"/>
    <mergeCell ref="I4:I11"/>
    <mergeCell ref="I13:I24"/>
    <mergeCell ref="K13:K24"/>
    <mergeCell ref="J13:J24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Machula</dc:creator>
  <cp:lastModifiedBy>Agnieszka Bielska</cp:lastModifiedBy>
  <cp:lastPrinted>2023-03-27T07:38:22Z</cp:lastPrinted>
  <dcterms:created xsi:type="dcterms:W3CDTF">2022-04-07T13:32:38Z</dcterms:created>
  <dcterms:modified xsi:type="dcterms:W3CDTF">2023-03-28T11:27:52Z</dcterms:modified>
</cp:coreProperties>
</file>