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<sst xmlns="http://schemas.openxmlformats.org/spreadsheetml/2006/main" count="258" uniqueCount="151">
  <si>
    <t>Dział</t>
  </si>
  <si>
    <t>Rozdział</t>
  </si>
  <si>
    <t>Treść</t>
  </si>
  <si>
    <t>Kwota</t>
  </si>
  <si>
    <t xml:space="preserve">Rolnictwo i łowiectwo </t>
  </si>
  <si>
    <t xml:space="preserve">Prace geodezyjno-urządzeniowe na potrzeby rolnictwa </t>
  </si>
  <si>
    <t xml:space="preserve">Dotacje celowe otrzymane z budżetu państwa na zadania bieżące z zakresu administracji rządowej oraz inne zadania zlecone ustawami realizowane przez powiat </t>
  </si>
  <si>
    <t xml:space="preserve">Leśnictwo </t>
  </si>
  <si>
    <t xml:space="preserve">Dotacje celowe otrzymane z budżetu państwa na realizację bieżących zadań własnych powiatu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</si>
  <si>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</si>
  <si>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</si>
  <si>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</si>
  <si>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Gospodarka mieszkaniowa </t>
  </si>
  <si>
    <t xml:space="preserve">Gospodarka gruntami i nieruchomościami </t>
  </si>
  <si>
    <t xml:space="preserve">Dochody z najmu i dzierżawy składników majątkowych Skarbu Państwa lub jednostek samorządu terytorialnego oraz innych umów o podobnym charakterze </t>
  </si>
  <si>
    <t xml:space="preserve">Działalność usługowa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</si>
  <si>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</si>
  <si>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</si>
  <si>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</si>
  <si>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</si>
  <si>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Dotacje celowe otrzymane z budżetu państwa na zadania bieżące z zakresu administracji rządowej oraz inne zadania zlecone ustawami realizowane przez powiat  </t>
  </si>
  <si>
    <t xml:space="preserve">Starostwa powiatowe  </t>
  </si>
  <si>
    <t xml:space="preserve">Wpływy z opłaty komunikacyjnej </t>
  </si>
  <si>
    <t xml:space="preserve">Wpływy z różnych opłat </t>
  </si>
  <si>
    <t xml:space="preserve">Wpływy z usług </t>
  </si>
  <si>
    <t xml:space="preserve">Wpływy z różnych dochodów </t>
  </si>
  <si>
    <t xml:space="preserve">Komisje poborowe </t>
  </si>
  <si>
    <t xml:space="preserve">Bezpieczeństwo publiczne i ochrona przeciwpożarowa </t>
  </si>
  <si>
    <t xml:space="preserve">Komendy powiatowe Państwowej Straży Pożarnej   </t>
  </si>
  <si>
    <t xml:space="preserve">Udziały powiatów w podatkach stanowiących dochód budżetu państwa </t>
  </si>
  <si>
    <t xml:space="preserve">Podatek dochodowy od osób fizycznych </t>
  </si>
  <si>
    <t xml:space="preserve">Różne rozliczenia </t>
  </si>
  <si>
    <t xml:space="preserve">Część oświatowa subwencji ogólnej dla jednostek samorządu terytorialnego </t>
  </si>
  <si>
    <t xml:space="preserve">Subwencje ogólne z budżetu państwa </t>
  </si>
  <si>
    <t xml:space="preserve">Część wyrównawcza subwencji ogólnej dla powiatów </t>
  </si>
  <si>
    <t xml:space="preserve">Pozostałe odsetki </t>
  </si>
  <si>
    <t xml:space="preserve">Oświata i wychowanie </t>
  </si>
  <si>
    <t xml:space="preserve">Szkoły zawodowe </t>
  </si>
  <si>
    <t xml:space="preserve">Ochrona zdrowia </t>
  </si>
  <si>
    <t xml:space="preserve">Placówki opiekuńczo - wychowawcze </t>
  </si>
  <si>
    <t xml:space="preserve">Domy pomocy społecznej </t>
  </si>
  <si>
    <t xml:space="preserve">Edukacyjna opieka wychowawcza </t>
  </si>
  <si>
    <t xml:space="preserve">R a z e m    d o c h o d y </t>
  </si>
  <si>
    <t>010</t>
  </si>
  <si>
    <t>01005</t>
  </si>
  <si>
    <t>020</t>
  </si>
  <si>
    <t>80140</t>
  </si>
  <si>
    <t>Centra kształcenia ustawicznego i praktycznego oraz ośrodki dokształcania zawodowego.</t>
  </si>
  <si>
    <t>Transport i łączność</t>
  </si>
  <si>
    <t xml:space="preserve">  DOCHODÓW BUDŻETOWYCH POWIATU MAKOWSKIEGO</t>
  </si>
  <si>
    <t>80114</t>
  </si>
  <si>
    <t>80120</t>
  </si>
  <si>
    <t xml:space="preserve">Licea ogólnokształcące </t>
  </si>
  <si>
    <t>85403</t>
  </si>
  <si>
    <t xml:space="preserve">Specjalne ośrodki szkolno-wychowawcze </t>
  </si>
  <si>
    <t>85406</t>
  </si>
  <si>
    <t>75414</t>
  </si>
  <si>
    <t>02001</t>
  </si>
  <si>
    <t xml:space="preserve">Gospodarka leśna </t>
  </si>
  <si>
    <t xml:space="preserve">Wpływy z opłat za zarząd, użytkowanie i użytkowanie wieczyste nieruchomości </t>
  </si>
  <si>
    <t xml:space="preserve">Obrona cywilna </t>
  </si>
  <si>
    <t>Wpływy z usług</t>
  </si>
  <si>
    <t>85324</t>
  </si>
  <si>
    <t xml:space="preserve">Państwowy Fundusz Rehabilitacji Osób Niepełnosprawnych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</si>
  <si>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</si>
  <si>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2110</t>
  </si>
  <si>
    <t>0750</t>
  </si>
  <si>
    <t>0840</t>
  </si>
  <si>
    <t>0690</t>
  </si>
  <si>
    <t>0970</t>
  </si>
  <si>
    <t>0470</t>
  </si>
  <si>
    <t>0590</t>
  </si>
  <si>
    <t>0420</t>
  </si>
  <si>
    <t>Wpływy z opłat za koncesje i licencje</t>
  </si>
  <si>
    <t>0830</t>
  </si>
  <si>
    <t>0920</t>
  </si>
  <si>
    <t>2360</t>
  </si>
  <si>
    <t>0010</t>
  </si>
  <si>
    <t>0020</t>
  </si>
  <si>
    <t xml:space="preserve">Podatek dochodowy od osób prawnych </t>
  </si>
  <si>
    <t>2920</t>
  </si>
  <si>
    <t>75832</t>
  </si>
  <si>
    <t>2130</t>
  </si>
  <si>
    <t>852 Pomoc społeczna</t>
  </si>
  <si>
    <t>Pomoc społeczna</t>
  </si>
  <si>
    <t>85201</t>
  </si>
  <si>
    <t>85202</t>
  </si>
  <si>
    <t>853</t>
  </si>
  <si>
    <t xml:space="preserve">Pozostałe zadania w zakresie polityki społecznej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</si>
  <si>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</si>
  <si>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 xml:space="preserve">Wpływy z tytułu pomocy finansowej udzielanej między jednostkami samorządu terytorialnego na dofinansowanie własnych zadań inwestycyjnych i zakupów inwestycyjnych </t>
  </si>
  <si>
    <t>2440</t>
  </si>
  <si>
    <t xml:space="preserve">Dotacje otrzymane z funduszy celowych na realizację zadań bieżących jednostek sektora finansów publicznych  </t>
  </si>
  <si>
    <t>PLAN</t>
  </si>
  <si>
    <t>szczegółowy</t>
  </si>
  <si>
    <t xml:space="preserve">Dochody od osób prawnych, od osób fizycznych od innych jednostek nie posiadających osobowości prawnej oraz wydatki związane z ich poborem </t>
  </si>
  <si>
    <t>85333</t>
  </si>
  <si>
    <t xml:space="preserve">Powiatowe urzędy pracy </t>
  </si>
  <si>
    <t>02002</t>
  </si>
  <si>
    <t>80111</t>
  </si>
  <si>
    <t xml:space="preserve">Gimnazja specjalne </t>
  </si>
  <si>
    <t>85218</t>
  </si>
  <si>
    <t xml:space="preserve">Powiatowe centra pomocy rodzinie </t>
  </si>
  <si>
    <t xml:space="preserve">Nadzór nad gospodarką leśną </t>
  </si>
  <si>
    <t xml:space="preserve">Wpływy ze sprzedaży wyrobów </t>
  </si>
  <si>
    <t>6410</t>
  </si>
  <si>
    <t xml:space="preserve">Dotacje celowe otrzymane z budżetu państwa na inwestycje i zakupy inwestycyjne z zakresu administracji rządowej oraz inne zadania zlecone ustawami realizowane przez powiat </t>
  </si>
  <si>
    <t xml:space="preserve">Zespoły obsługi ekonomiczno - administracyjnej szkół </t>
  </si>
  <si>
    <t xml:space="preserve">Składki na ubezpieczenie zdrowotne oraz świadczenia dla osób nieobjętych obowiązkiem ubezpieczenia zdrowotnego </t>
  </si>
  <si>
    <t xml:space="preserve">Zespoły do spraw orzekania o niepełnosprawności </t>
  </si>
  <si>
    <t xml:space="preserve">Poradnie psychologiczno - pedagogiczne, w tym poradnie specjalistyczne </t>
  </si>
  <si>
    <t>§</t>
  </si>
  <si>
    <t>6260</t>
  </si>
  <si>
    <t xml:space="preserve">Dotacje otrzymane z funduszy celowych na finansowanie lub dofinansowanie kosztów realizacji inwestycji i zakupów inwestycyjnych jednostek sektora finansów publicznych </t>
  </si>
  <si>
    <t>6298</t>
  </si>
  <si>
    <t xml:space="preserve">Dotacje celowe otrzymane z budżetu państwa na realizację inwestycji i zakupów inwestycyjnych własnych powiatu </t>
  </si>
  <si>
    <t xml:space="preserve">Środki na dofinansowanie własnych inwestycji gmin ( związków gmin), powiatów (związków powiatów), samorządów województw, pozyskane z innych źródeł </t>
  </si>
  <si>
    <t>2320</t>
  </si>
  <si>
    <t>6300</t>
  </si>
  <si>
    <t xml:space="preserve">Część równoważąca subwencji ogólnej dla powiatów </t>
  </si>
  <si>
    <t xml:space="preserve">Dotacje celowe otrzymane z powiatu na zadania bieżące realizowane na podstawie porozumień (umów) między jednostkami samorządu terytorialnego </t>
  </si>
  <si>
    <t>803</t>
  </si>
  <si>
    <t xml:space="preserve">Szkolnictwo wyższe </t>
  </si>
  <si>
    <t>80309</t>
  </si>
  <si>
    <t xml:space="preserve">Pomoc materialna dla studentów </t>
  </si>
  <si>
    <t>85220</t>
  </si>
  <si>
    <t xml:space="preserve">Jednostki specjalistycznego poradnictwa, mieszkania chronione i ośrodki interwencji kryzysowej </t>
  </si>
  <si>
    <t>85415</t>
  </si>
  <si>
    <t xml:space="preserve">Pomoc materialna dla uczniów </t>
  </si>
  <si>
    <t>2310</t>
  </si>
  <si>
    <t xml:space="preserve">Dotacje celowe otrzymane z gminy  na zadania bieżące realizowane na podstawie porozumień (umów) między jednostkami samorządu terytorialnego </t>
  </si>
  <si>
    <t>2888</t>
  </si>
  <si>
    <t xml:space="preserve">Dotacja celowa otrzymana przez jednostkę samorządu terytorialnego od innej jednostki samorządu terytorialnego bedącej instytucją wdrażającą na zadania bieżące realizowane na podstawie porozumień (umów) </t>
  </si>
  <si>
    <t>2889</t>
  </si>
  <si>
    <t>80144</t>
  </si>
  <si>
    <t xml:space="preserve">Inne formy kształcenia osobno niewymienione </t>
  </si>
  <si>
    <t>85204</t>
  </si>
  <si>
    <t xml:space="preserve">Rodziny zastępcze </t>
  </si>
  <si>
    <t xml:space="preserve">                                na 2006 r.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</si>
  <si>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</si>
  <si>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</si>
  <si>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6430</t>
  </si>
  <si>
    <t xml:space="preserve">Prace geodezyjne i kartograficzne (nieinwestycyjne) </t>
  </si>
  <si>
    <t>75075</t>
  </si>
  <si>
    <t>Promocja jednostek samorzadu terytorialnego</t>
  </si>
  <si>
    <t>01008</t>
  </si>
  <si>
    <t xml:space="preserve">Dochody jednostek samorządu terytorialnego związane z realizacją zadań z zakresu administracji rządowej oraz innych zadań zleconych ustawami </t>
  </si>
  <si>
    <t>6439</t>
  </si>
  <si>
    <t>85111</t>
  </si>
  <si>
    <t xml:space="preserve">Szpitale ogólne </t>
  </si>
  <si>
    <t xml:space="preserve">Melioracje wodne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</si>
</sst>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wrapText="1"/>
    </xf>
    <xf numFmtId="49" fontId="3" fillId="0" borderId="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SheetLayoutView="100" workbookViewId="0" topLeftCell="A3">
      <selection activeCell="D15" sqref="D15"/>
    </sheetView>
  </sheetViews>
  <sheetFormatPr defaultColWidth="9.00390625" defaultRowHeight="24.75" customHeight="1"/>
  <cols>
    <col min="1" max="1" width="5.875" style="6" customWidth="1"/>
    <col min="2" max="2" width="8.25390625" style="6" customWidth="1"/>
    <col min="3" max="3" width="4.75390625" style="6" customWidth="1"/>
    <col min="4" max="4" width="57.00390625" style="77" customWidth="1"/>
    <col min="5" max="5" width="11.125" style="6" customWidth="1"/>
    <col min="6" max="16" width="9.125" style="6" customWidth="1"/>
    <col min="17" max="17" width="4.75390625" style="6" customWidth="1"/>
    <col min="18" max="18" width="9.125" style="6" hidden="1" customWidth="1"/>
    <col min="19" max="16384" width="9.125" style="6" customWidth="1"/>
  </cols>
  <sheetData>
    <row r="1" spans="1:5" ht="21" customHeight="1">
      <c r="A1" s="133" t="s">
        <v>93</v>
      </c>
      <c r="B1" s="133"/>
      <c r="C1" s="133"/>
      <c r="D1" s="133"/>
      <c r="E1" s="133"/>
    </row>
    <row r="2" spans="1:5" ht="18.75" customHeight="1">
      <c r="A2" s="134" t="s">
        <v>94</v>
      </c>
      <c r="B2" s="134"/>
      <c r="C2" s="134"/>
      <c r="D2" s="134"/>
      <c r="E2" s="134"/>
    </row>
    <row r="3" spans="1:5" ht="24.75" customHeight="1">
      <c r="A3" s="134" t="s">
        <v>49</v>
      </c>
      <c r="B3" s="134"/>
      <c r="C3" s="134"/>
      <c r="D3" s="134"/>
      <c r="E3" s="134"/>
    </row>
    <row r="4" spans="1:4" ht="16.5" customHeight="1">
      <c r="A4" s="132"/>
      <c r="B4" s="132"/>
      <c r="C4" s="132"/>
      <c r="D4" s="76" t="s">
        <v>138</v>
      </c>
    </row>
    <row r="5" ht="24.75" customHeight="1" hidden="1"/>
    <row r="6" ht="0.75" customHeight="1" hidden="1"/>
    <row r="7" ht="24.75" customHeight="1" hidden="1"/>
    <row r="8" ht="15.75" customHeight="1"/>
    <row r="9" spans="1:5" ht="24.75" customHeight="1">
      <c r="A9" s="4" t="s">
        <v>0</v>
      </c>
      <c r="B9" s="121" t="s">
        <v>1</v>
      </c>
      <c r="C9" s="3" t="s">
        <v>111</v>
      </c>
      <c r="D9" s="3" t="s">
        <v>2</v>
      </c>
      <c r="E9" s="3" t="s">
        <v>3</v>
      </c>
    </row>
    <row r="10" spans="1:5" ht="14.25" customHeight="1">
      <c r="A10" s="7">
        <v>1</v>
      </c>
      <c r="B10" s="2">
        <v>2</v>
      </c>
      <c r="C10" s="2">
        <v>3</v>
      </c>
      <c r="D10" s="78">
        <v>4</v>
      </c>
      <c r="E10" s="2">
        <v>5</v>
      </c>
    </row>
    <row r="11" spans="1:5" ht="14.25" customHeight="1">
      <c r="A11" s="5" t="s">
        <v>43</v>
      </c>
      <c r="B11" s="1"/>
      <c r="C11" s="1"/>
      <c r="D11" s="79" t="s">
        <v>4</v>
      </c>
      <c r="E11" s="42">
        <f>SUM(E12,E14)</f>
        <v>30200</v>
      </c>
    </row>
    <row r="12" spans="1:5" ht="12.75" customHeight="1">
      <c r="A12" s="8"/>
      <c r="B12" s="9" t="s">
        <v>44</v>
      </c>
      <c r="C12" s="9"/>
      <c r="D12" s="80" t="s">
        <v>5</v>
      </c>
      <c r="E12" s="43">
        <v>30000</v>
      </c>
    </row>
    <row r="13" spans="1:5" ht="24.75" customHeight="1">
      <c r="A13" s="10"/>
      <c r="B13" s="11"/>
      <c r="C13" s="60" t="s">
        <v>65</v>
      </c>
      <c r="D13" s="81" t="s">
        <v>6</v>
      </c>
      <c r="E13" s="44">
        <v>30000</v>
      </c>
    </row>
    <row r="14" spans="1:5" ht="12.75" customHeight="1">
      <c r="A14" s="10"/>
      <c r="B14" s="12" t="s">
        <v>145</v>
      </c>
      <c r="C14" s="40"/>
      <c r="D14" s="82" t="s">
        <v>150</v>
      </c>
      <c r="E14" s="45">
        <v>200</v>
      </c>
    </row>
    <row r="15" spans="1:5" ht="24.75" customHeight="1">
      <c r="A15" s="10"/>
      <c r="B15" s="17"/>
      <c r="C15" s="37" t="s">
        <v>76</v>
      </c>
      <c r="D15" s="74" t="s">
        <v>146</v>
      </c>
      <c r="E15" s="46">
        <v>200</v>
      </c>
    </row>
    <row r="16" spans="1:5" ht="14.25" customHeight="1">
      <c r="A16" s="5" t="s">
        <v>45</v>
      </c>
      <c r="B16" s="1"/>
      <c r="C16" s="61"/>
      <c r="D16" s="79" t="s">
        <v>7</v>
      </c>
      <c r="E16" s="42">
        <f>SUM(E17,E20)</f>
        <v>280675</v>
      </c>
    </row>
    <row r="17" spans="1:5" ht="13.5" customHeight="1">
      <c r="A17" s="16"/>
      <c r="B17" s="9" t="s">
        <v>57</v>
      </c>
      <c r="C17" s="66"/>
      <c r="D17" s="80" t="s">
        <v>58</v>
      </c>
      <c r="E17" s="43">
        <f>SUM(E18:E19)</f>
        <v>236735</v>
      </c>
    </row>
    <row r="18" spans="1:5" ht="27" customHeight="1">
      <c r="A18" s="100"/>
      <c r="B18" s="116"/>
      <c r="C18" s="69" t="s">
        <v>65</v>
      </c>
      <c r="D18" s="92" t="s">
        <v>6</v>
      </c>
      <c r="E18" s="50">
        <v>11500</v>
      </c>
    </row>
    <row r="19" spans="1:5" ht="36.75" customHeight="1">
      <c r="A19" s="100"/>
      <c r="B19" s="117"/>
      <c r="C19" s="38" t="s">
        <v>139</v>
      </c>
      <c r="D19" s="93" t="s">
        <v>140</v>
      </c>
      <c r="E19" s="55">
        <v>225235</v>
      </c>
    </row>
    <row r="20" spans="1:5" ht="12.75" customHeight="1">
      <c r="A20" s="16"/>
      <c r="B20" s="12" t="s">
        <v>98</v>
      </c>
      <c r="C20" s="40"/>
      <c r="D20" s="82" t="s">
        <v>103</v>
      </c>
      <c r="E20" s="45">
        <v>43940</v>
      </c>
    </row>
    <row r="21" spans="1:5" ht="25.5" customHeight="1">
      <c r="A21" s="16"/>
      <c r="B21" s="1"/>
      <c r="C21" s="37" t="s">
        <v>91</v>
      </c>
      <c r="D21" s="74" t="s">
        <v>92</v>
      </c>
      <c r="E21" s="46">
        <v>43940</v>
      </c>
    </row>
    <row r="22" spans="1:5" ht="14.25" customHeight="1">
      <c r="A22" s="5">
        <v>400</v>
      </c>
      <c r="B22" s="1"/>
      <c r="C22" s="61"/>
      <c r="D22" s="79" t="s">
        <v>9</v>
      </c>
      <c r="E22" s="42">
        <f>SUM(E23)</f>
        <v>141150</v>
      </c>
    </row>
    <row r="23" spans="1:5" ht="12.75" customHeight="1">
      <c r="A23" s="8"/>
      <c r="B23" s="12">
        <v>40001</v>
      </c>
      <c r="C23" s="40"/>
      <c r="D23" s="82" t="s">
        <v>10</v>
      </c>
      <c r="E23" s="45">
        <v>141150</v>
      </c>
    </row>
    <row r="24" spans="1:5" ht="12" customHeight="1">
      <c r="A24" s="10"/>
      <c r="B24" s="18"/>
      <c r="C24" s="36" t="s">
        <v>67</v>
      </c>
      <c r="D24" s="83" t="s">
        <v>104</v>
      </c>
      <c r="E24" s="47">
        <v>141150</v>
      </c>
    </row>
    <row r="25" spans="1:5" ht="14.25" customHeight="1">
      <c r="A25" s="19">
        <v>600</v>
      </c>
      <c r="B25" s="20"/>
      <c r="C25" s="62"/>
      <c r="D25" s="84" t="s">
        <v>48</v>
      </c>
      <c r="E25" s="48">
        <v>6620092</v>
      </c>
    </row>
    <row r="26" spans="1:5" ht="12.75" customHeight="1">
      <c r="A26" s="21"/>
      <c r="B26" s="22">
        <v>60014</v>
      </c>
      <c r="C26" s="63"/>
      <c r="D26" s="85" t="s">
        <v>11</v>
      </c>
      <c r="E26" s="49">
        <f>SUM(E27:E34)</f>
        <v>6620092</v>
      </c>
    </row>
    <row r="27" spans="1:5" ht="12.75" customHeight="1">
      <c r="A27" s="29"/>
      <c r="B27" s="32"/>
      <c r="C27" s="64" t="s">
        <v>68</v>
      </c>
      <c r="D27" s="86" t="s">
        <v>23</v>
      </c>
      <c r="E27" s="50">
        <v>150</v>
      </c>
    </row>
    <row r="28" spans="1:5" ht="35.25" customHeight="1">
      <c r="A28" s="29"/>
      <c r="B28" s="10"/>
      <c r="C28" s="36" t="s">
        <v>66</v>
      </c>
      <c r="D28" s="83" t="s">
        <v>89</v>
      </c>
      <c r="E28" s="47">
        <v>13000</v>
      </c>
    </row>
    <row r="29" spans="1:5" ht="12.75" customHeight="1">
      <c r="A29" s="29"/>
      <c r="B29" s="10"/>
      <c r="C29" s="36" t="s">
        <v>75</v>
      </c>
      <c r="D29" s="83" t="s">
        <v>35</v>
      </c>
      <c r="E29" s="47">
        <v>100</v>
      </c>
    </row>
    <row r="30" spans="1:5" ht="24.75" customHeight="1">
      <c r="A30" s="29"/>
      <c r="B30" s="10"/>
      <c r="C30" s="36" t="s">
        <v>112</v>
      </c>
      <c r="D30" s="83" t="s">
        <v>113</v>
      </c>
      <c r="E30" s="47">
        <v>150000</v>
      </c>
    </row>
    <row r="31" spans="1:5" ht="25.5" customHeight="1">
      <c r="A31" s="29"/>
      <c r="B31" s="10"/>
      <c r="C31" s="36" t="s">
        <v>114</v>
      </c>
      <c r="D31" s="83" t="s">
        <v>116</v>
      </c>
      <c r="E31" s="47">
        <v>5153605</v>
      </c>
    </row>
    <row r="32" spans="1:5" ht="36" customHeight="1">
      <c r="A32" s="29"/>
      <c r="B32" s="10"/>
      <c r="C32" s="36" t="s">
        <v>118</v>
      </c>
      <c r="D32" s="83" t="s">
        <v>90</v>
      </c>
      <c r="E32" s="47">
        <v>843890</v>
      </c>
    </row>
    <row r="33" spans="1:5" ht="24.75" customHeight="1">
      <c r="A33" s="29"/>
      <c r="B33" s="10"/>
      <c r="C33" s="36" t="s">
        <v>141</v>
      </c>
      <c r="D33" s="83" t="s">
        <v>115</v>
      </c>
      <c r="E33" s="47">
        <v>340000</v>
      </c>
    </row>
    <row r="34" spans="1:5" ht="24.75" customHeight="1">
      <c r="A34" s="29"/>
      <c r="B34" s="14"/>
      <c r="C34" s="36" t="s">
        <v>147</v>
      </c>
      <c r="D34" s="83" t="s">
        <v>115</v>
      </c>
      <c r="E34" s="47">
        <v>119347</v>
      </c>
    </row>
    <row r="35" spans="1:5" ht="14.25" customHeight="1">
      <c r="A35" s="5">
        <v>700</v>
      </c>
      <c r="B35" s="1"/>
      <c r="C35" s="65"/>
      <c r="D35" s="87" t="s">
        <v>12</v>
      </c>
      <c r="E35" s="51">
        <v>40800</v>
      </c>
    </row>
    <row r="36" spans="1:5" ht="12.75" customHeight="1">
      <c r="A36" s="21"/>
      <c r="B36" s="12">
        <v>70005</v>
      </c>
      <c r="C36" s="40"/>
      <c r="D36" s="82" t="s">
        <v>13</v>
      </c>
      <c r="E36" s="45">
        <f>SUM(E38:E41)</f>
        <v>40800</v>
      </c>
    </row>
    <row r="37" spans="1:5" ht="24.75" customHeight="1" hidden="1">
      <c r="A37" s="24"/>
      <c r="B37" s="9"/>
      <c r="C37" s="66">
        <v>75</v>
      </c>
      <c r="D37" s="80" t="s">
        <v>14</v>
      </c>
      <c r="E37" s="52"/>
    </row>
    <row r="38" spans="1:5" ht="12.75" customHeight="1">
      <c r="A38" s="91"/>
      <c r="B38" s="31"/>
      <c r="C38" s="69" t="s">
        <v>70</v>
      </c>
      <c r="D38" s="92" t="s">
        <v>59</v>
      </c>
      <c r="E38" s="50">
        <v>400</v>
      </c>
    </row>
    <row r="39" spans="1:5" ht="35.25" customHeight="1">
      <c r="A39" s="91"/>
      <c r="B39" s="29"/>
      <c r="C39" s="67" t="s">
        <v>66</v>
      </c>
      <c r="D39" s="86" t="s">
        <v>89</v>
      </c>
      <c r="E39" s="57">
        <v>400</v>
      </c>
    </row>
    <row r="40" spans="1:5" ht="24" customHeight="1">
      <c r="A40" s="27"/>
      <c r="B40" s="27"/>
      <c r="C40" s="38" t="s">
        <v>65</v>
      </c>
      <c r="D40" s="93" t="s">
        <v>6</v>
      </c>
      <c r="E40" s="55">
        <v>20000</v>
      </c>
    </row>
    <row r="41" spans="1:5" ht="24" customHeight="1">
      <c r="A41" s="29"/>
      <c r="B41" s="29"/>
      <c r="C41" s="38" t="s">
        <v>76</v>
      </c>
      <c r="D41" s="86" t="s">
        <v>146</v>
      </c>
      <c r="E41" s="55">
        <v>20000</v>
      </c>
    </row>
    <row r="42" spans="1:5" ht="14.25" customHeight="1">
      <c r="A42" s="19">
        <v>710</v>
      </c>
      <c r="B42" s="5"/>
      <c r="C42" s="65"/>
      <c r="D42" s="87" t="s">
        <v>15</v>
      </c>
      <c r="E42" s="53">
        <f>SUM(E43,E45,E47)</f>
        <v>224050</v>
      </c>
    </row>
    <row r="43" spans="1:5" ht="12.75" customHeight="1">
      <c r="A43" s="28"/>
      <c r="B43" s="25">
        <v>71013</v>
      </c>
      <c r="C43" s="41"/>
      <c r="D43" s="85" t="s">
        <v>142</v>
      </c>
      <c r="E43" s="49">
        <v>30000</v>
      </c>
    </row>
    <row r="44" spans="1:5" ht="24.75" customHeight="1">
      <c r="A44" s="10"/>
      <c r="B44" s="17"/>
      <c r="C44" s="37" t="s">
        <v>65</v>
      </c>
      <c r="D44" s="74" t="s">
        <v>6</v>
      </c>
      <c r="E44" s="46">
        <v>30000</v>
      </c>
    </row>
    <row r="45" spans="1:6" ht="12.75" customHeight="1">
      <c r="A45" s="24"/>
      <c r="B45" s="12">
        <v>71014</v>
      </c>
      <c r="C45" s="40"/>
      <c r="D45" s="82" t="s">
        <v>16</v>
      </c>
      <c r="E45" s="54">
        <v>35000</v>
      </c>
      <c r="F45" s="26"/>
    </row>
    <row r="46" spans="1:5" ht="24.75" customHeight="1">
      <c r="A46" s="10"/>
      <c r="B46" s="17"/>
      <c r="C46" s="37" t="s">
        <v>65</v>
      </c>
      <c r="D46" s="74" t="s">
        <v>6</v>
      </c>
      <c r="E46" s="46">
        <v>35000</v>
      </c>
    </row>
    <row r="47" spans="1:5" ht="12.75" customHeight="1">
      <c r="A47" s="8"/>
      <c r="B47" s="9">
        <v>71015</v>
      </c>
      <c r="C47" s="101"/>
      <c r="D47" s="102" t="s">
        <v>17</v>
      </c>
      <c r="E47" s="103">
        <f>SUM(E48:E50)</f>
        <v>159050</v>
      </c>
    </row>
    <row r="48" spans="1:5" ht="12.75" customHeight="1">
      <c r="A48" s="8"/>
      <c r="B48" s="123"/>
      <c r="C48" s="69" t="s">
        <v>75</v>
      </c>
      <c r="D48" s="92" t="s">
        <v>35</v>
      </c>
      <c r="E48" s="50">
        <v>50</v>
      </c>
    </row>
    <row r="49" spans="1:5" ht="24.75" customHeight="1">
      <c r="A49" s="10"/>
      <c r="B49" s="122"/>
      <c r="C49" s="67" t="s">
        <v>65</v>
      </c>
      <c r="D49" s="86" t="s">
        <v>6</v>
      </c>
      <c r="E49" s="57">
        <v>155000</v>
      </c>
    </row>
    <row r="50" spans="1:5" ht="36.75" customHeight="1">
      <c r="A50" s="14"/>
      <c r="B50" s="94"/>
      <c r="C50" s="38" t="s">
        <v>105</v>
      </c>
      <c r="D50" s="93" t="s">
        <v>106</v>
      </c>
      <c r="E50" s="55">
        <v>4000</v>
      </c>
    </row>
    <row r="51" spans="1:5" ht="14.25" customHeight="1">
      <c r="A51" s="15">
        <v>750</v>
      </c>
      <c r="B51" s="15"/>
      <c r="C51" s="96"/>
      <c r="D51" s="97" t="s">
        <v>18</v>
      </c>
      <c r="E51" s="98">
        <f>SUM(E52,E54,E63,E65)</f>
        <v>1599453</v>
      </c>
    </row>
    <row r="52" spans="1:5" ht="12.75" customHeight="1">
      <c r="A52" s="28"/>
      <c r="B52" s="22">
        <v>75011</v>
      </c>
      <c r="C52" s="95"/>
      <c r="D52" s="89" t="s">
        <v>19</v>
      </c>
      <c r="E52" s="56">
        <f>SUM(E53:E53)</f>
        <v>91953</v>
      </c>
    </row>
    <row r="53" spans="1:5" ht="25.5" customHeight="1">
      <c r="A53" s="29"/>
      <c r="B53" s="31"/>
      <c r="C53" s="69" t="s">
        <v>65</v>
      </c>
      <c r="D53" s="92" t="s">
        <v>20</v>
      </c>
      <c r="E53" s="50">
        <v>91953</v>
      </c>
    </row>
    <row r="54" spans="1:5" ht="12.75" customHeight="1">
      <c r="A54" s="128"/>
      <c r="B54" s="13">
        <v>75020</v>
      </c>
      <c r="C54" s="41"/>
      <c r="D54" s="85" t="s">
        <v>21</v>
      </c>
      <c r="E54" s="49">
        <f>SUM(E55:E62)</f>
        <v>1472500</v>
      </c>
    </row>
    <row r="55" spans="1:5" ht="12.75" customHeight="1">
      <c r="A55" s="128"/>
      <c r="B55" s="18"/>
      <c r="C55" s="36" t="s">
        <v>72</v>
      </c>
      <c r="D55" s="83" t="s">
        <v>22</v>
      </c>
      <c r="E55" s="47">
        <v>1400000</v>
      </c>
    </row>
    <row r="56" spans="1:5" ht="12.75" customHeight="1">
      <c r="A56" s="30"/>
      <c r="B56" s="18"/>
      <c r="C56" s="36" t="s">
        <v>71</v>
      </c>
      <c r="D56" s="83" t="s">
        <v>73</v>
      </c>
      <c r="E56" s="47">
        <v>10000</v>
      </c>
    </row>
    <row r="57" spans="1:5" ht="12.75" customHeight="1">
      <c r="A57" s="30"/>
      <c r="B57" s="10"/>
      <c r="C57" s="67" t="s">
        <v>68</v>
      </c>
      <c r="D57" s="73" t="s">
        <v>23</v>
      </c>
      <c r="E57" s="47">
        <v>1000</v>
      </c>
    </row>
    <row r="58" spans="1:5" ht="36" customHeight="1">
      <c r="A58" s="30"/>
      <c r="B58" s="18"/>
      <c r="C58" s="36" t="s">
        <v>66</v>
      </c>
      <c r="D58" s="83" t="s">
        <v>89</v>
      </c>
      <c r="E58" s="47">
        <v>13000</v>
      </c>
    </row>
    <row r="59" spans="1:5" ht="12.75" customHeight="1">
      <c r="A59" s="30"/>
      <c r="B59" s="18"/>
      <c r="C59" s="36" t="s">
        <v>74</v>
      </c>
      <c r="D59" s="83" t="s">
        <v>24</v>
      </c>
      <c r="E59" s="47">
        <v>1500</v>
      </c>
    </row>
    <row r="60" spans="1:5" ht="12.75" customHeight="1">
      <c r="A60" s="75"/>
      <c r="B60" s="10"/>
      <c r="C60" s="67" t="s">
        <v>67</v>
      </c>
      <c r="D60" s="73" t="s">
        <v>104</v>
      </c>
      <c r="E60" s="47">
        <v>2000</v>
      </c>
    </row>
    <row r="61" spans="1:5" ht="12.75" customHeight="1">
      <c r="A61" s="30"/>
      <c r="B61" s="18"/>
      <c r="C61" s="36" t="s">
        <v>75</v>
      </c>
      <c r="D61" s="83" t="s">
        <v>35</v>
      </c>
      <c r="E61" s="47">
        <v>35000</v>
      </c>
    </row>
    <row r="62" spans="1:5" ht="12.75" customHeight="1">
      <c r="A62" s="30"/>
      <c r="B62" s="18"/>
      <c r="C62" s="36" t="s">
        <v>69</v>
      </c>
      <c r="D62" s="83" t="s">
        <v>25</v>
      </c>
      <c r="E62" s="47">
        <v>10000</v>
      </c>
    </row>
    <row r="63" spans="1:5" ht="12.75" customHeight="1">
      <c r="A63" s="30"/>
      <c r="B63" s="13">
        <v>75045</v>
      </c>
      <c r="C63" s="41"/>
      <c r="D63" s="85" t="s">
        <v>26</v>
      </c>
      <c r="E63" s="49">
        <v>25500</v>
      </c>
    </row>
    <row r="64" spans="1:5" ht="24" customHeight="1">
      <c r="A64" s="24"/>
      <c r="B64" s="18"/>
      <c r="C64" s="36" t="s">
        <v>65</v>
      </c>
      <c r="D64" s="83" t="s">
        <v>6</v>
      </c>
      <c r="E64" s="47">
        <v>25500</v>
      </c>
    </row>
    <row r="65" spans="1:5" ht="12.75" customHeight="1">
      <c r="A65" s="30"/>
      <c r="B65" s="25" t="s">
        <v>143</v>
      </c>
      <c r="C65" s="41"/>
      <c r="D65" s="85" t="s">
        <v>144</v>
      </c>
      <c r="E65" s="49">
        <f>SUM(E66:E67)</f>
        <v>9500</v>
      </c>
    </row>
    <row r="66" spans="1:5" ht="12.75" customHeight="1">
      <c r="A66" s="10"/>
      <c r="B66" s="18"/>
      <c r="C66" s="36" t="s">
        <v>74</v>
      </c>
      <c r="D66" s="83" t="s">
        <v>24</v>
      </c>
      <c r="E66" s="47">
        <v>1500</v>
      </c>
    </row>
    <row r="67" spans="1:5" ht="12.75" customHeight="1">
      <c r="A67" s="14"/>
      <c r="B67" s="17"/>
      <c r="C67" s="37" t="s">
        <v>67</v>
      </c>
      <c r="D67" s="74" t="s">
        <v>104</v>
      </c>
      <c r="E67" s="46">
        <v>8000</v>
      </c>
    </row>
    <row r="68" spans="1:5" ht="14.25" customHeight="1">
      <c r="A68" s="15">
        <v>754</v>
      </c>
      <c r="B68" s="1"/>
      <c r="C68" s="68"/>
      <c r="D68" s="79" t="s">
        <v>27</v>
      </c>
      <c r="E68" s="42">
        <f>SUM(E69,E72)</f>
        <v>2586162</v>
      </c>
    </row>
    <row r="69" spans="1:5" ht="12.75" customHeight="1">
      <c r="A69" s="24"/>
      <c r="B69" s="28">
        <v>75411</v>
      </c>
      <c r="C69" s="99"/>
      <c r="D69" s="89" t="s">
        <v>28</v>
      </c>
      <c r="E69" s="56">
        <f>SUM(E70:E71)</f>
        <v>2585762</v>
      </c>
    </row>
    <row r="70" spans="1:5" ht="12.75" customHeight="1">
      <c r="A70" s="91"/>
      <c r="B70" s="31"/>
      <c r="C70" s="70" t="s">
        <v>75</v>
      </c>
      <c r="D70" s="90" t="s">
        <v>35</v>
      </c>
      <c r="E70" s="50">
        <v>200</v>
      </c>
    </row>
    <row r="71" spans="1:5" ht="24" customHeight="1">
      <c r="A71" s="29"/>
      <c r="B71" s="29"/>
      <c r="C71" s="39" t="s">
        <v>65</v>
      </c>
      <c r="D71" s="73" t="s">
        <v>6</v>
      </c>
      <c r="E71" s="57">
        <v>2585562</v>
      </c>
    </row>
    <row r="72" spans="1:5" ht="12.75" customHeight="1">
      <c r="A72" s="10"/>
      <c r="B72" s="13" t="s">
        <v>56</v>
      </c>
      <c r="C72" s="63"/>
      <c r="D72" s="85" t="s">
        <v>60</v>
      </c>
      <c r="E72" s="49">
        <v>400</v>
      </c>
    </row>
    <row r="73" spans="1:5" ht="24" customHeight="1">
      <c r="A73" s="10"/>
      <c r="B73" s="17"/>
      <c r="C73" s="37" t="s">
        <v>65</v>
      </c>
      <c r="D73" s="74" t="s">
        <v>6</v>
      </c>
      <c r="E73" s="46">
        <v>400</v>
      </c>
    </row>
    <row r="74" spans="1:5" ht="44.25" customHeight="1">
      <c r="A74" s="104">
        <v>756</v>
      </c>
      <c r="B74" s="1"/>
      <c r="C74" s="61"/>
      <c r="D74" s="79" t="s">
        <v>95</v>
      </c>
      <c r="E74" s="42">
        <v>2446969</v>
      </c>
    </row>
    <row r="75" spans="1:5" ht="12.75" customHeight="1">
      <c r="A75" s="30"/>
      <c r="B75" s="12">
        <v>75622</v>
      </c>
      <c r="C75" s="40"/>
      <c r="D75" s="82" t="s">
        <v>29</v>
      </c>
      <c r="E75" s="45">
        <f>SUM(E76:E77)</f>
        <v>2446969</v>
      </c>
    </row>
    <row r="76" spans="1:5" ht="12.75" customHeight="1">
      <c r="A76" s="10"/>
      <c r="B76" s="32"/>
      <c r="C76" s="36" t="s">
        <v>77</v>
      </c>
      <c r="D76" s="83" t="s">
        <v>30</v>
      </c>
      <c r="E76" s="47">
        <v>2396969</v>
      </c>
    </row>
    <row r="77" spans="1:5" ht="12.75" customHeight="1">
      <c r="A77" s="14"/>
      <c r="B77" s="17"/>
      <c r="C77" s="38" t="s">
        <v>78</v>
      </c>
      <c r="D77" s="88" t="s">
        <v>79</v>
      </c>
      <c r="E77" s="55">
        <v>50000</v>
      </c>
    </row>
    <row r="78" spans="1:5" ht="14.25" customHeight="1">
      <c r="A78" s="16">
        <v>758</v>
      </c>
      <c r="B78" s="1"/>
      <c r="C78" s="61"/>
      <c r="D78" s="79" t="s">
        <v>31</v>
      </c>
      <c r="E78" s="42">
        <f>SUM(E79,E81,E83)</f>
        <v>15766939</v>
      </c>
    </row>
    <row r="79" spans="1:5" ht="12.75" customHeight="1">
      <c r="A79" s="127"/>
      <c r="B79" s="12">
        <v>75801</v>
      </c>
      <c r="C79" s="40"/>
      <c r="D79" s="82" t="s">
        <v>32</v>
      </c>
      <c r="E79" s="45">
        <v>12482379</v>
      </c>
    </row>
    <row r="80" spans="1:5" ht="12.75" customHeight="1">
      <c r="A80" s="128"/>
      <c r="B80" s="17"/>
      <c r="C80" s="37" t="s">
        <v>80</v>
      </c>
      <c r="D80" s="74" t="s">
        <v>33</v>
      </c>
      <c r="E80" s="46">
        <v>12482379</v>
      </c>
    </row>
    <row r="81" spans="1:5" ht="12.75" customHeight="1">
      <c r="A81" s="128"/>
      <c r="B81" s="12">
        <v>75803</v>
      </c>
      <c r="C81" s="40"/>
      <c r="D81" s="82" t="s">
        <v>34</v>
      </c>
      <c r="E81" s="45">
        <v>2093935</v>
      </c>
    </row>
    <row r="82" spans="1:5" ht="12.75" customHeight="1">
      <c r="A82" s="14"/>
      <c r="B82" s="17"/>
      <c r="C82" s="37" t="s">
        <v>80</v>
      </c>
      <c r="D82" s="74" t="s">
        <v>33</v>
      </c>
      <c r="E82" s="46">
        <v>2093935</v>
      </c>
    </row>
    <row r="83" spans="1:5" ht="12.75" customHeight="1">
      <c r="A83" s="24"/>
      <c r="B83" s="12" t="s">
        <v>81</v>
      </c>
      <c r="C83" s="40"/>
      <c r="D83" s="82" t="s">
        <v>119</v>
      </c>
      <c r="E83" s="45">
        <v>1190625</v>
      </c>
    </row>
    <row r="84" spans="1:5" ht="12.75" customHeight="1">
      <c r="A84" s="33"/>
      <c r="B84" s="17"/>
      <c r="C84" s="37" t="s">
        <v>80</v>
      </c>
      <c r="D84" s="74" t="s">
        <v>33</v>
      </c>
      <c r="E84" s="46">
        <v>1190625</v>
      </c>
    </row>
    <row r="85" spans="1:5" ht="14.25" customHeight="1">
      <c r="A85" s="16">
        <v>801</v>
      </c>
      <c r="B85" s="1"/>
      <c r="C85" s="61"/>
      <c r="D85" s="79" t="s">
        <v>36</v>
      </c>
      <c r="E85" s="42">
        <f>SUM(E86,E88,E91,E95,E100,E105)</f>
        <v>242178</v>
      </c>
    </row>
    <row r="86" spans="1:5" ht="12.75" customHeight="1">
      <c r="A86" s="19"/>
      <c r="B86" s="12" t="s">
        <v>99</v>
      </c>
      <c r="C86" s="40"/>
      <c r="D86" s="82" t="s">
        <v>100</v>
      </c>
      <c r="E86" s="45">
        <v>25</v>
      </c>
    </row>
    <row r="87" spans="1:5" ht="12.75" customHeight="1">
      <c r="A87" s="16"/>
      <c r="B87" s="17"/>
      <c r="C87" s="37" t="s">
        <v>69</v>
      </c>
      <c r="D87" s="74" t="s">
        <v>25</v>
      </c>
      <c r="E87" s="46">
        <v>25</v>
      </c>
    </row>
    <row r="88" spans="1:5" ht="12.75" customHeight="1">
      <c r="A88" s="16"/>
      <c r="B88" s="12" t="s">
        <v>50</v>
      </c>
      <c r="C88" s="40"/>
      <c r="D88" s="82" t="s">
        <v>107</v>
      </c>
      <c r="E88" s="45">
        <f>SUM(E89:E90)</f>
        <v>290</v>
      </c>
    </row>
    <row r="89" spans="1:5" ht="12.75" customHeight="1">
      <c r="A89" s="16"/>
      <c r="B89" s="122"/>
      <c r="C89" s="67" t="s">
        <v>75</v>
      </c>
      <c r="D89" s="86" t="s">
        <v>35</v>
      </c>
      <c r="E89" s="57">
        <v>230</v>
      </c>
    </row>
    <row r="90" spans="1:5" ht="12.75" customHeight="1">
      <c r="A90" s="125"/>
      <c r="B90" s="94"/>
      <c r="C90" s="38" t="s">
        <v>69</v>
      </c>
      <c r="D90" s="74" t="s">
        <v>25</v>
      </c>
      <c r="E90" s="55">
        <v>60</v>
      </c>
    </row>
    <row r="91" spans="1:5" ht="12.75" customHeight="1">
      <c r="A91" s="34"/>
      <c r="B91" s="9" t="s">
        <v>51</v>
      </c>
      <c r="C91" s="66"/>
      <c r="D91" s="80" t="s">
        <v>52</v>
      </c>
      <c r="E91" s="43">
        <f>SUM(E92:E94)</f>
        <v>2026</v>
      </c>
    </row>
    <row r="92" spans="1:5" ht="12.75" customHeight="1">
      <c r="A92" s="34"/>
      <c r="B92" s="123"/>
      <c r="C92" s="69" t="s">
        <v>68</v>
      </c>
      <c r="D92" s="92" t="s">
        <v>23</v>
      </c>
      <c r="E92" s="50">
        <v>164</v>
      </c>
    </row>
    <row r="93" spans="1:5" ht="12.75" customHeight="1">
      <c r="A93" s="34"/>
      <c r="B93" s="122"/>
      <c r="C93" s="67" t="s">
        <v>74</v>
      </c>
      <c r="D93" s="86" t="s">
        <v>24</v>
      </c>
      <c r="E93" s="57">
        <v>1460</v>
      </c>
    </row>
    <row r="94" spans="1:5" ht="12.75" customHeight="1">
      <c r="A94" s="16"/>
      <c r="B94" s="94"/>
      <c r="C94" s="38" t="s">
        <v>69</v>
      </c>
      <c r="D94" s="93" t="s">
        <v>25</v>
      </c>
      <c r="E94" s="55">
        <v>402</v>
      </c>
    </row>
    <row r="95" spans="1:5" ht="12.75" customHeight="1">
      <c r="A95" s="24"/>
      <c r="B95" s="9">
        <v>80130</v>
      </c>
      <c r="C95" s="115"/>
      <c r="D95" s="80" t="s">
        <v>37</v>
      </c>
      <c r="E95" s="43">
        <f>SUM(E96:E99)</f>
        <v>35695</v>
      </c>
    </row>
    <row r="96" spans="1:5" ht="12.75" customHeight="1">
      <c r="A96" s="24"/>
      <c r="B96" s="123"/>
      <c r="C96" s="69" t="s">
        <v>68</v>
      </c>
      <c r="D96" s="92" t="s">
        <v>23</v>
      </c>
      <c r="E96" s="50">
        <v>790</v>
      </c>
    </row>
    <row r="97" spans="1:5" ht="34.5" customHeight="1">
      <c r="A97" s="10"/>
      <c r="B97" s="122"/>
      <c r="C97" s="67" t="s">
        <v>66</v>
      </c>
      <c r="D97" s="86" t="s">
        <v>89</v>
      </c>
      <c r="E97" s="57">
        <v>15327</v>
      </c>
    </row>
    <row r="98" spans="1:5" ht="12.75" customHeight="1">
      <c r="A98" s="10"/>
      <c r="B98" s="122"/>
      <c r="C98" s="67" t="s">
        <v>74</v>
      </c>
      <c r="D98" s="86" t="s">
        <v>24</v>
      </c>
      <c r="E98" s="57">
        <v>18341</v>
      </c>
    </row>
    <row r="99" spans="1:5" ht="12.75" customHeight="1">
      <c r="A99" s="10"/>
      <c r="B99" s="122"/>
      <c r="C99" s="67" t="s">
        <v>69</v>
      </c>
      <c r="D99" s="86" t="s">
        <v>25</v>
      </c>
      <c r="E99" s="57">
        <v>1237</v>
      </c>
    </row>
    <row r="100" spans="1:5" ht="26.25" customHeight="1">
      <c r="A100" s="8"/>
      <c r="B100" s="41" t="s">
        <v>46</v>
      </c>
      <c r="C100" s="41"/>
      <c r="D100" s="85" t="s">
        <v>47</v>
      </c>
      <c r="E100" s="49">
        <f>SUM(E101:E104)</f>
        <v>87428</v>
      </c>
    </row>
    <row r="101" spans="1:5" ht="12.75" customHeight="1">
      <c r="A101" s="10"/>
      <c r="B101" s="124"/>
      <c r="C101" s="69" t="s">
        <v>74</v>
      </c>
      <c r="D101" s="90" t="s">
        <v>24</v>
      </c>
      <c r="E101" s="47">
        <v>24880</v>
      </c>
    </row>
    <row r="102" spans="1:5" ht="12.75" customHeight="1">
      <c r="A102" s="10"/>
      <c r="B102" s="18"/>
      <c r="C102" s="67" t="s">
        <v>69</v>
      </c>
      <c r="D102" s="73" t="s">
        <v>25</v>
      </c>
      <c r="E102" s="47">
        <v>50</v>
      </c>
    </row>
    <row r="103" spans="1:5" ht="25.5" customHeight="1">
      <c r="A103" s="10"/>
      <c r="B103" s="18"/>
      <c r="C103" s="67" t="s">
        <v>117</v>
      </c>
      <c r="D103" s="73" t="s">
        <v>120</v>
      </c>
      <c r="E103" s="47">
        <v>20000</v>
      </c>
    </row>
    <row r="104" spans="1:5" ht="37.5" customHeight="1">
      <c r="A104" s="10"/>
      <c r="B104" s="18"/>
      <c r="C104" s="67" t="s">
        <v>118</v>
      </c>
      <c r="D104" s="73" t="s">
        <v>90</v>
      </c>
      <c r="E104" s="47">
        <v>42498</v>
      </c>
    </row>
    <row r="105" spans="1:5" ht="12.75" customHeight="1">
      <c r="A105" s="10"/>
      <c r="B105" s="41" t="s">
        <v>134</v>
      </c>
      <c r="C105" s="63"/>
      <c r="D105" s="107" t="s">
        <v>135</v>
      </c>
      <c r="E105" s="108">
        <f>SUM(E106:E107)</f>
        <v>116714</v>
      </c>
    </row>
    <row r="106" spans="1:5" ht="36" customHeight="1">
      <c r="A106" s="10"/>
      <c r="B106" s="18"/>
      <c r="C106" s="67" t="s">
        <v>131</v>
      </c>
      <c r="D106" s="73" t="s">
        <v>132</v>
      </c>
      <c r="E106" s="47">
        <v>87536</v>
      </c>
    </row>
    <row r="107" spans="1:5" ht="36" customHeight="1">
      <c r="A107" s="14"/>
      <c r="B107" s="18"/>
      <c r="C107" s="67" t="s">
        <v>133</v>
      </c>
      <c r="D107" s="73" t="s">
        <v>132</v>
      </c>
      <c r="E107" s="47">
        <v>29178</v>
      </c>
    </row>
    <row r="108" spans="1:5" ht="14.25" customHeight="1">
      <c r="A108" s="15" t="s">
        <v>121</v>
      </c>
      <c r="B108" s="5"/>
      <c r="C108" s="104"/>
      <c r="D108" s="106" t="s">
        <v>122</v>
      </c>
      <c r="E108" s="51">
        <v>74000</v>
      </c>
    </row>
    <row r="109" spans="1:5" ht="12.75" customHeight="1">
      <c r="A109" s="10"/>
      <c r="B109" s="13" t="s">
        <v>123</v>
      </c>
      <c r="C109" s="41"/>
      <c r="D109" s="85" t="s">
        <v>124</v>
      </c>
      <c r="E109" s="49">
        <f>SUM(E110:E111)</f>
        <v>74000</v>
      </c>
    </row>
    <row r="110" spans="1:5" ht="36" customHeight="1">
      <c r="A110" s="29"/>
      <c r="B110" s="29"/>
      <c r="C110" s="67" t="s">
        <v>131</v>
      </c>
      <c r="D110" s="86" t="s">
        <v>132</v>
      </c>
      <c r="E110" s="57">
        <v>55500</v>
      </c>
    </row>
    <row r="111" spans="1:5" ht="36" customHeight="1">
      <c r="A111" s="29"/>
      <c r="B111" s="27"/>
      <c r="C111" s="38" t="s">
        <v>133</v>
      </c>
      <c r="D111" s="93" t="s">
        <v>132</v>
      </c>
      <c r="E111" s="55">
        <v>18500</v>
      </c>
    </row>
    <row r="112" spans="1:5" ht="14.25" customHeight="1">
      <c r="A112" s="19">
        <v>851</v>
      </c>
      <c r="B112" s="1"/>
      <c r="C112" s="61"/>
      <c r="D112" s="79" t="s">
        <v>38</v>
      </c>
      <c r="E112" s="42">
        <f>SUM(E113,E115)</f>
        <v>1754900</v>
      </c>
    </row>
    <row r="113" spans="1:5" ht="12.75" customHeight="1">
      <c r="A113" s="28"/>
      <c r="B113" s="12" t="s">
        <v>148</v>
      </c>
      <c r="C113" s="40"/>
      <c r="D113" s="82" t="s">
        <v>149</v>
      </c>
      <c r="E113" s="45">
        <v>909000</v>
      </c>
    </row>
    <row r="114" spans="1:5" ht="36" customHeight="1">
      <c r="A114" s="10"/>
      <c r="B114" s="17"/>
      <c r="C114" s="37" t="s">
        <v>118</v>
      </c>
      <c r="D114" s="74" t="s">
        <v>90</v>
      </c>
      <c r="E114" s="46">
        <v>909000</v>
      </c>
    </row>
    <row r="115" spans="1:5" ht="26.25" customHeight="1">
      <c r="A115" s="30"/>
      <c r="B115" s="41">
        <v>85156</v>
      </c>
      <c r="C115" s="41"/>
      <c r="D115" s="85" t="s">
        <v>108</v>
      </c>
      <c r="E115" s="49">
        <v>845900</v>
      </c>
    </row>
    <row r="116" spans="1:5" ht="24.75" customHeight="1">
      <c r="A116" s="14"/>
      <c r="B116" s="18"/>
      <c r="C116" s="36" t="s">
        <v>65</v>
      </c>
      <c r="D116" s="83" t="s">
        <v>6</v>
      </c>
      <c r="E116" s="47">
        <v>845900</v>
      </c>
    </row>
    <row r="117" spans="1:5" ht="14.25" customHeight="1">
      <c r="A117" s="16" t="s">
        <v>83</v>
      </c>
      <c r="B117" s="23"/>
      <c r="C117" s="65"/>
      <c r="D117" s="87" t="s">
        <v>84</v>
      </c>
      <c r="E117" s="53">
        <f>SUM(E118,E120,E124,E126,E129)</f>
        <v>760180</v>
      </c>
    </row>
    <row r="118" spans="1:5" ht="12.75" customHeight="1">
      <c r="A118" s="105"/>
      <c r="B118" s="12" t="s">
        <v>85</v>
      </c>
      <c r="C118" s="40"/>
      <c r="D118" s="82" t="s">
        <v>39</v>
      </c>
      <c r="E118" s="45">
        <v>115500</v>
      </c>
    </row>
    <row r="119" spans="1:5" ht="23.25" customHeight="1">
      <c r="A119" s="10"/>
      <c r="B119" s="17"/>
      <c r="C119" s="37" t="s">
        <v>117</v>
      </c>
      <c r="D119" s="74" t="s">
        <v>120</v>
      </c>
      <c r="E119" s="46">
        <v>115500</v>
      </c>
    </row>
    <row r="120" spans="1:5" ht="12.75" customHeight="1">
      <c r="A120" s="126"/>
      <c r="B120" s="12" t="s">
        <v>86</v>
      </c>
      <c r="C120" s="40"/>
      <c r="D120" s="82" t="s">
        <v>40</v>
      </c>
      <c r="E120" s="45">
        <f>SUM(E121:E123)</f>
        <v>582616</v>
      </c>
    </row>
    <row r="121" spans="1:5" ht="12.75" customHeight="1">
      <c r="A121" s="29"/>
      <c r="B121" s="29"/>
      <c r="C121" s="39" t="s">
        <v>74</v>
      </c>
      <c r="D121" s="73" t="s">
        <v>24</v>
      </c>
      <c r="E121" s="57">
        <v>215016</v>
      </c>
    </row>
    <row r="122" spans="1:5" ht="12.75" customHeight="1">
      <c r="A122" s="29"/>
      <c r="B122" s="29"/>
      <c r="C122" s="39" t="s">
        <v>75</v>
      </c>
      <c r="D122" s="73" t="s">
        <v>35</v>
      </c>
      <c r="E122" s="57">
        <v>100</v>
      </c>
    </row>
    <row r="123" spans="1:5" ht="24" customHeight="1">
      <c r="A123" s="29"/>
      <c r="B123" s="29"/>
      <c r="C123" s="39" t="s">
        <v>82</v>
      </c>
      <c r="D123" s="73" t="s">
        <v>8</v>
      </c>
      <c r="E123" s="57">
        <v>367500</v>
      </c>
    </row>
    <row r="124" spans="1:5" ht="12.75" customHeight="1">
      <c r="A124" s="29"/>
      <c r="B124" s="13" t="s">
        <v>136</v>
      </c>
      <c r="C124" s="95"/>
      <c r="D124" s="110" t="s">
        <v>137</v>
      </c>
      <c r="E124" s="109">
        <v>35014</v>
      </c>
    </row>
    <row r="125" spans="1:5" ht="24.75" customHeight="1">
      <c r="A125" s="29"/>
      <c r="B125" s="114"/>
      <c r="C125" s="111" t="s">
        <v>117</v>
      </c>
      <c r="D125" s="112" t="s">
        <v>120</v>
      </c>
      <c r="E125" s="113">
        <v>35014</v>
      </c>
    </row>
    <row r="126" spans="1:5" ht="12.75" customHeight="1">
      <c r="A126" s="10"/>
      <c r="B126" s="28" t="s">
        <v>101</v>
      </c>
      <c r="C126" s="99"/>
      <c r="D126" s="89" t="s">
        <v>102</v>
      </c>
      <c r="E126" s="56">
        <f>SUM(E127:E128)</f>
        <v>5050</v>
      </c>
    </row>
    <row r="127" spans="1:5" ht="12.75" customHeight="1">
      <c r="A127" s="29"/>
      <c r="B127" s="31"/>
      <c r="C127" s="70" t="s">
        <v>75</v>
      </c>
      <c r="D127" s="90" t="s">
        <v>35</v>
      </c>
      <c r="E127" s="59">
        <v>50</v>
      </c>
    </row>
    <row r="128" spans="1:5" ht="12.75" customHeight="1">
      <c r="A128" s="29"/>
      <c r="B128" s="27"/>
      <c r="C128" s="120" t="s">
        <v>69</v>
      </c>
      <c r="D128" s="88" t="s">
        <v>25</v>
      </c>
      <c r="E128" s="46">
        <v>5000</v>
      </c>
    </row>
    <row r="129" spans="1:5" ht="27" customHeight="1">
      <c r="A129" s="10"/>
      <c r="B129" s="119" t="s">
        <v>125</v>
      </c>
      <c r="C129" s="40"/>
      <c r="D129" s="118" t="s">
        <v>126</v>
      </c>
      <c r="E129" s="54">
        <f>SUM(E130:E130)</f>
        <v>22000</v>
      </c>
    </row>
    <row r="130" spans="1:5" ht="24.75" customHeight="1">
      <c r="A130" s="27"/>
      <c r="B130" s="14"/>
      <c r="C130" s="72" t="s">
        <v>129</v>
      </c>
      <c r="D130" s="88" t="s">
        <v>130</v>
      </c>
      <c r="E130" s="55">
        <v>22000</v>
      </c>
    </row>
    <row r="131" spans="1:5" ht="12.75" customHeight="1">
      <c r="A131" s="16" t="s">
        <v>87</v>
      </c>
      <c r="B131" s="12"/>
      <c r="C131" s="40"/>
      <c r="D131" s="79" t="s">
        <v>88</v>
      </c>
      <c r="E131" s="58">
        <f>SUM(E132,E134,E136)</f>
        <v>225978</v>
      </c>
    </row>
    <row r="132" spans="1:5" ht="12.75" customHeight="1">
      <c r="A132" s="28"/>
      <c r="B132" s="13">
        <v>85321</v>
      </c>
      <c r="C132" s="41"/>
      <c r="D132" s="85" t="s">
        <v>109</v>
      </c>
      <c r="E132" s="49">
        <f>SUM(E133:E133)</f>
        <v>54500</v>
      </c>
    </row>
    <row r="133" spans="1:5" ht="24" customHeight="1">
      <c r="A133" s="10"/>
      <c r="B133" s="94"/>
      <c r="C133" s="38" t="s">
        <v>65</v>
      </c>
      <c r="D133" s="93" t="s">
        <v>6</v>
      </c>
      <c r="E133" s="55">
        <v>54500</v>
      </c>
    </row>
    <row r="134" spans="1:5" ht="12.75" customHeight="1">
      <c r="A134" s="24"/>
      <c r="B134" s="12" t="s">
        <v>62</v>
      </c>
      <c r="C134" s="40"/>
      <c r="D134" s="82" t="s">
        <v>63</v>
      </c>
      <c r="E134" s="45">
        <v>10000</v>
      </c>
    </row>
    <row r="135" spans="1:5" ht="12.75" customHeight="1">
      <c r="A135" s="10"/>
      <c r="B135" s="17"/>
      <c r="C135" s="37" t="s">
        <v>69</v>
      </c>
      <c r="D135" s="74" t="s">
        <v>25</v>
      </c>
      <c r="E135" s="46">
        <v>10000</v>
      </c>
    </row>
    <row r="136" spans="1:5" ht="12.75" customHeight="1">
      <c r="A136" s="10"/>
      <c r="B136" s="9" t="s">
        <v>96</v>
      </c>
      <c r="C136" s="66"/>
      <c r="D136" s="80" t="s">
        <v>97</v>
      </c>
      <c r="E136" s="43">
        <f>SUM(E137:E138)</f>
        <v>161478</v>
      </c>
    </row>
    <row r="137" spans="1:5" ht="12.75" customHeight="1">
      <c r="A137" s="10"/>
      <c r="B137" s="22"/>
      <c r="C137" s="71" t="s">
        <v>75</v>
      </c>
      <c r="D137" s="90" t="s">
        <v>35</v>
      </c>
      <c r="E137" s="59">
        <v>100</v>
      </c>
    </row>
    <row r="138" spans="1:5" ht="24" customHeight="1">
      <c r="A138" s="14"/>
      <c r="B138" s="17"/>
      <c r="C138" s="72" t="s">
        <v>91</v>
      </c>
      <c r="D138" s="88" t="s">
        <v>92</v>
      </c>
      <c r="E138" s="46">
        <v>161378</v>
      </c>
    </row>
    <row r="139" spans="1:5" ht="14.25" customHeight="1">
      <c r="A139" s="15">
        <v>854</v>
      </c>
      <c r="B139" s="15"/>
      <c r="C139" s="61"/>
      <c r="D139" s="79" t="s">
        <v>41</v>
      </c>
      <c r="E139" s="42">
        <f>SUM(E140,E144,E146)</f>
        <v>499054</v>
      </c>
    </row>
    <row r="140" spans="1:5" ht="12.75" customHeight="1">
      <c r="A140" s="34"/>
      <c r="B140" s="13" t="s">
        <v>53</v>
      </c>
      <c r="C140" s="63"/>
      <c r="D140" s="107" t="s">
        <v>54</v>
      </c>
      <c r="E140" s="108">
        <f>SUM(E141,E142:E143)</f>
        <v>1500</v>
      </c>
    </row>
    <row r="141" spans="1:5" ht="36" customHeight="1">
      <c r="A141" s="35"/>
      <c r="B141" s="31"/>
      <c r="C141" s="69" t="s">
        <v>66</v>
      </c>
      <c r="D141" s="92" t="s">
        <v>64</v>
      </c>
      <c r="E141" s="50">
        <v>300</v>
      </c>
    </row>
    <row r="142" spans="1:5" ht="12.75" customHeight="1">
      <c r="A142" s="35"/>
      <c r="B142" s="29"/>
      <c r="C142" s="67" t="s">
        <v>74</v>
      </c>
      <c r="D142" s="86" t="s">
        <v>61</v>
      </c>
      <c r="E142" s="57">
        <v>500</v>
      </c>
    </row>
    <row r="143" spans="1:5" ht="14.25" customHeight="1">
      <c r="A143" s="35"/>
      <c r="B143" s="29"/>
      <c r="C143" s="67" t="s">
        <v>69</v>
      </c>
      <c r="D143" s="86" t="s">
        <v>25</v>
      </c>
      <c r="E143" s="57">
        <v>700</v>
      </c>
    </row>
    <row r="144" spans="1:5" ht="12.75" customHeight="1">
      <c r="A144" s="34"/>
      <c r="B144" s="63" t="s">
        <v>55</v>
      </c>
      <c r="C144" s="41"/>
      <c r="D144" s="85" t="s">
        <v>110</v>
      </c>
      <c r="E144" s="49">
        <v>54</v>
      </c>
    </row>
    <row r="145" spans="1:5" ht="12.75" customHeight="1">
      <c r="A145" s="16"/>
      <c r="B145" s="17"/>
      <c r="C145" s="37" t="s">
        <v>69</v>
      </c>
      <c r="D145" s="74" t="s">
        <v>25</v>
      </c>
      <c r="E145" s="46">
        <v>54</v>
      </c>
    </row>
    <row r="146" spans="1:5" ht="12.75" customHeight="1">
      <c r="A146" s="100"/>
      <c r="B146" s="24" t="s">
        <v>127</v>
      </c>
      <c r="C146" s="101"/>
      <c r="D146" s="102" t="s">
        <v>128</v>
      </c>
      <c r="E146" s="103">
        <f>SUM(E147:E148)</f>
        <v>497500</v>
      </c>
    </row>
    <row r="147" spans="1:5" ht="38.25" customHeight="1">
      <c r="A147" s="100"/>
      <c r="B147" s="31"/>
      <c r="C147" s="69" t="s">
        <v>131</v>
      </c>
      <c r="D147" s="92" t="s">
        <v>132</v>
      </c>
      <c r="E147" s="50">
        <v>338548</v>
      </c>
    </row>
    <row r="148" spans="1:5" ht="38.25" customHeight="1">
      <c r="A148" s="100"/>
      <c r="B148" s="27"/>
      <c r="C148" s="38" t="s">
        <v>133</v>
      </c>
      <c r="D148" s="93" t="s">
        <v>132</v>
      </c>
      <c r="E148" s="55">
        <v>158952</v>
      </c>
    </row>
    <row r="149" spans="1:5" ht="13.5" customHeight="1">
      <c r="A149" s="129" t="s">
        <v>42</v>
      </c>
      <c r="B149" s="130"/>
      <c r="C149" s="130"/>
      <c r="D149" s="131"/>
      <c r="E149" s="51">
        <f>SUM(E11,E16,E22,E25,E35,E42,E51,E68,E74,E78,E85,E108,E112,E117,E131,E139)</f>
        <v>33292780</v>
      </c>
    </row>
  </sheetData>
  <mergeCells count="7">
    <mergeCell ref="A79:A81"/>
    <mergeCell ref="A149:D149"/>
    <mergeCell ref="A4:C4"/>
    <mergeCell ref="A1:E1"/>
    <mergeCell ref="A2:E2"/>
    <mergeCell ref="A3:E3"/>
    <mergeCell ref="A54:A55"/>
  </mergeCells>
  <printOptions/>
  <pageMargins left="0.7874015748031497" right="0.7874015748031497" top="0.9448818897637796" bottom="0.7874015748031497" header="0.5118110236220472" footer="0.1968503937007874"/>
  <pageSetup firstPageNumber="2" useFirstPageNumber="1" horizontalDpi="600" verticalDpi="600" orientation="portrait" paperSize="9" r:id="rId1"/>
  <headerFooter alignWithMargins="0">
    <oddHeader>&amp;CStrona &amp;P</oddHeader>
  </headerFooter>
  <rowBreaks count="3" manualBreakCount="3">
    <brk id="40" max="4" man="1"/>
    <brk id="82" max="4" man="1"/>
    <brk id="12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2005-12-16T07:15:59Z</cp:lastPrinted>
  <dcterms:created xsi:type="dcterms:W3CDTF">2001-11-07T12:43:47Z</dcterms:created>
  <dcterms:modified xsi:type="dcterms:W3CDTF">2006-01-04T11:11:21Z</dcterms:modified>
  <cp:category/>
  <cp:version/>
  <cp:contentType/>
  <cp:contentStatus/>
</cp:coreProperties>
</file>