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Balekowska\Pulpit\2022 r. Zamówienia ponizej 130 tys zł. netto\Wycinka 2023\"/>
    </mc:Choice>
  </mc:AlternateContent>
  <bookViews>
    <workbookView xWindow="0" yWindow="0" windowWidth="28800" windowHeight="12435"/>
  </bookViews>
  <sheets>
    <sheet name="G. ŚWIEBODZIN" sheetId="1" r:id="rId1"/>
    <sheet name="G. SKĄPE" sheetId="2" r:id="rId2"/>
    <sheet name="G. LUBRZA" sheetId="3" r:id="rId3"/>
    <sheet name="G. SZCZANIEC" sheetId="5" r:id="rId4"/>
    <sheet name=" WYCINKA +FREZOWANIE PNI" sheetId="7" r:id="rId5"/>
    <sheet name="NASADZENIA" sheetId="8" r:id="rId6"/>
    <sheet name="PRZYCINKA" sheetId="9" r:id="rId7"/>
    <sheet name="FREZOWANIE" sheetId="11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7" l="1"/>
  <c r="F6" i="7"/>
  <c r="B7" i="7"/>
  <c r="F7" i="7"/>
  <c r="F9" i="7"/>
  <c r="F14" i="7"/>
  <c r="B16" i="7"/>
  <c r="B11" i="7" s="1"/>
  <c r="F18" i="7"/>
  <c r="B19" i="7"/>
  <c r="B20" i="7"/>
  <c r="B26" i="7"/>
  <c r="B25" i="7" s="1"/>
  <c r="F27" i="7"/>
  <c r="F25" i="7" s="1"/>
  <c r="F11" i="7" l="1"/>
  <c r="F4" i="7"/>
  <c r="B18" i="7"/>
  <c r="D27" i="8"/>
  <c r="E43" i="7" l="1"/>
</calcChain>
</file>

<file path=xl/comments1.xml><?xml version="1.0" encoding="utf-8"?>
<comments xmlns="http://schemas.openxmlformats.org/spreadsheetml/2006/main">
  <authors>
    <author>Justyna Dobrołowicz</author>
  </authors>
  <commentList>
    <comment ref="F3" authorId="0" shapeId="0">
      <text>
        <r>
          <rPr>
            <sz val="9"/>
            <color indexed="81"/>
            <rFont val="Tahoma"/>
            <family val="2"/>
            <charset val="238"/>
          </rPr>
          <t xml:space="preserve">Wybrać z poniższych
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  <charset val="238"/>
          </rPr>
          <t>Justyna Dobrołowicz:</t>
        </r>
        <r>
          <rPr>
            <sz val="9"/>
            <color indexed="81"/>
            <rFont val="Tahoma"/>
            <family val="2"/>
            <charset val="238"/>
          </rPr>
          <t xml:space="preserve">
W miejscu usuniętego drzewa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38"/>
          </rPr>
          <t>Justyna Dobrołowicz:</t>
        </r>
        <r>
          <rPr>
            <sz val="9"/>
            <color indexed="81"/>
            <rFont val="Tahoma"/>
            <family val="2"/>
            <charset val="238"/>
          </rPr>
          <t xml:space="preserve">
w miejscu usuniętych drzew</t>
        </r>
      </text>
    </comment>
    <comment ref="G15" authorId="0" shapeId="0">
      <text>
        <r>
          <rPr>
            <b/>
            <sz val="9"/>
            <color indexed="81"/>
            <rFont val="Tahoma"/>
            <family val="2"/>
            <charset val="238"/>
          </rPr>
          <t>Justyna Dobrołowicz:</t>
        </r>
        <r>
          <rPr>
            <sz val="9"/>
            <color indexed="81"/>
            <rFont val="Tahoma"/>
            <family val="2"/>
            <charset val="238"/>
          </rPr>
          <t xml:space="preserve">
w miejscu usuwanych drzew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  <charset val="238"/>
          </rPr>
          <t>Justyna Dobrołowicz:</t>
        </r>
        <r>
          <rPr>
            <sz val="9"/>
            <color indexed="81"/>
            <rFont val="Tahoma"/>
            <family val="2"/>
            <charset val="238"/>
          </rPr>
          <t xml:space="preserve">
w miejscu usuwanych drzew</t>
        </r>
      </text>
    </comment>
  </commentList>
</comments>
</file>

<file path=xl/sharedStrings.xml><?xml version="1.0" encoding="utf-8"?>
<sst xmlns="http://schemas.openxmlformats.org/spreadsheetml/2006/main" count="583" uniqueCount="234">
  <si>
    <t>Gmina Świebodzin</t>
  </si>
  <si>
    <t>ilość</t>
  </si>
  <si>
    <t>gatunek</t>
  </si>
  <si>
    <t>obwód pnia</t>
  </si>
  <si>
    <t>decyzja</t>
  </si>
  <si>
    <t>termin</t>
  </si>
  <si>
    <t>obręb</t>
  </si>
  <si>
    <t>działka</t>
  </si>
  <si>
    <t>teren</t>
  </si>
  <si>
    <t>lp.</t>
  </si>
  <si>
    <t>topola kanadyjska</t>
  </si>
  <si>
    <t>330, 335</t>
  </si>
  <si>
    <t>GOŚ.6131.29.2021</t>
  </si>
  <si>
    <t>Ołobok</t>
  </si>
  <si>
    <t>DP 1228F dz. nr 375, 496 (ścieżka rowerowa)</t>
  </si>
  <si>
    <t>zabudowany</t>
  </si>
  <si>
    <t>1.</t>
  </si>
  <si>
    <t>Wycinka drzewa i frezowanie pnia</t>
  </si>
  <si>
    <t>Teren zabudowany</t>
  </si>
  <si>
    <t>Obwód pnia</t>
  </si>
  <si>
    <t>40 cm -160 cm</t>
  </si>
  <si>
    <t>161 cm - 230 cm</t>
  </si>
  <si>
    <t>231 cm - 300 cm</t>
  </si>
  <si>
    <t>301 cm - 400 cm</t>
  </si>
  <si>
    <t>powyżej 400 cm</t>
  </si>
  <si>
    <t xml:space="preserve">Teren niezabudowy </t>
  </si>
  <si>
    <t>Gmina Skąpe</t>
  </si>
  <si>
    <t>Gmina Lubrza</t>
  </si>
  <si>
    <t>Gmina Szczaniec</t>
  </si>
  <si>
    <t>jesion pensylwański</t>
  </si>
  <si>
    <t>OŚR.6131.22.2021</t>
  </si>
  <si>
    <t>Boryszyn</t>
  </si>
  <si>
    <t>DP nr 1242F dz. 219/3     (jadąc w kierunku m. Zarzyń: modrzew za miejscowością B. za łukiem drogi po prawej stronie; jesion ok 600 m za terenem zabudowanym po lewej stronie)</t>
  </si>
  <si>
    <t>niezbudowany</t>
  </si>
  <si>
    <t>modrzew europejski</t>
  </si>
  <si>
    <t>lipa drobnolistna</t>
  </si>
  <si>
    <t>GOŚ.6131.57.2.2021</t>
  </si>
  <si>
    <t>Podła Góra</t>
  </si>
  <si>
    <t>DP nr 1226F dz. 73/1 ( wyjazd w kierunku m. Zawisze)</t>
  </si>
  <si>
    <t>niezabudowany</t>
  </si>
  <si>
    <t>jesion wyniosły</t>
  </si>
  <si>
    <t>OŚR.6131.23.2021</t>
  </si>
  <si>
    <t>Bucze</t>
  </si>
  <si>
    <t>DP nr 1239F dz. 139/1     ( od cementowni w strone DK92)</t>
  </si>
  <si>
    <t>110, 105, 97</t>
  </si>
  <si>
    <t>245, 195</t>
  </si>
  <si>
    <t>2.</t>
  </si>
  <si>
    <t>robinia akacjowa</t>
  </si>
  <si>
    <t>OŚR.6131.25.2021</t>
  </si>
  <si>
    <t>Przełazy</t>
  </si>
  <si>
    <t>DP nr 1233F dz. 370</t>
  </si>
  <si>
    <t>brzoza brodawkowata</t>
  </si>
  <si>
    <t>RI.6131.67.2021.KL</t>
  </si>
  <si>
    <t>Poźrzadło</t>
  </si>
  <si>
    <t>Świebodzin</t>
  </si>
  <si>
    <t>GN.6131.150.2021.ŁK</t>
  </si>
  <si>
    <t>Rosin</t>
  </si>
  <si>
    <t>DP nr 1222F</t>
  </si>
  <si>
    <t>olcha czarna</t>
  </si>
  <si>
    <t>OŚR.6131.5.4.2022</t>
  </si>
  <si>
    <t>Lubrza</t>
  </si>
  <si>
    <t>DP nr 1239F dz. 356/3 Lubrza</t>
  </si>
  <si>
    <t>3.</t>
  </si>
  <si>
    <t>120, 90, 70</t>
  </si>
  <si>
    <t>OŚR.6131.7.4.2022</t>
  </si>
  <si>
    <t>DP nr 1242F dz. 23/1 Lubrza</t>
  </si>
  <si>
    <t>RBII.613.2.2022</t>
  </si>
  <si>
    <t>Ojerzyce</t>
  </si>
  <si>
    <t>DP nr 1202F Ojerzyce działka 104</t>
  </si>
  <si>
    <t>141, 70, 81, 110, 76, 118, 120, 65, 120, 123</t>
  </si>
  <si>
    <t>RBII.613.4.2022</t>
  </si>
  <si>
    <t>Szczaniec</t>
  </si>
  <si>
    <t>DP nr 1209F dz. 539 ob.. Szczaniec</t>
  </si>
  <si>
    <t>Gm. Świebodzin</t>
  </si>
  <si>
    <t>Gm. Skąpe</t>
  </si>
  <si>
    <t>Gm. Lubrza</t>
  </si>
  <si>
    <t>Gm. Łagów</t>
  </si>
  <si>
    <t>Gm. Sczaniec</t>
  </si>
  <si>
    <t>Gm. Zbąszynek</t>
  </si>
  <si>
    <t>Lp.</t>
  </si>
  <si>
    <t>termin nasadzenia</t>
  </si>
  <si>
    <t>obwód pnia min.</t>
  </si>
  <si>
    <t>lipa</t>
  </si>
  <si>
    <t>GOŚ.6131.31.2.2021</t>
  </si>
  <si>
    <t>97/2</t>
  </si>
  <si>
    <t>Niesulice</t>
  </si>
  <si>
    <t>GOŚ.6131.34.2.2021</t>
  </si>
  <si>
    <t>Międzylesie</t>
  </si>
  <si>
    <t>73/1</t>
  </si>
  <si>
    <t>Podła Gór</t>
  </si>
  <si>
    <t>GOŚ.6131.40.2.2021</t>
  </si>
  <si>
    <t>wiąz</t>
  </si>
  <si>
    <t>Węgrzynice</t>
  </si>
  <si>
    <t>242/2</t>
  </si>
  <si>
    <t>GOŚ.6131.39.2020</t>
  </si>
  <si>
    <t>407, 275</t>
  </si>
  <si>
    <t>Ołobok, Rokitnica</t>
  </si>
  <si>
    <t>RBII.6131.9.2020</t>
  </si>
  <si>
    <t>lipa/klon</t>
  </si>
  <si>
    <t>DP obręb Smardzewo, Opalewo, Dąbrówka M.</t>
  </si>
  <si>
    <t>RBII.6131.8.2020</t>
  </si>
  <si>
    <t>788/2</t>
  </si>
  <si>
    <t>GOŚ.6131.62.2020</t>
  </si>
  <si>
    <t>GOŚ.6131.89.3.2020</t>
  </si>
  <si>
    <t>Skąbe</t>
  </si>
  <si>
    <t>GOŚ.6131.70.2020</t>
  </si>
  <si>
    <t>RBII.6131.16.2020</t>
  </si>
  <si>
    <t>RBII.6131.17.2020</t>
  </si>
  <si>
    <t>257/2</t>
  </si>
  <si>
    <t>Koźminek</t>
  </si>
  <si>
    <t>RBII.6131.2.2021</t>
  </si>
  <si>
    <t>kasztanowiec zwyczajny</t>
  </si>
  <si>
    <t>199/3</t>
  </si>
  <si>
    <t>Wolimirzyce</t>
  </si>
  <si>
    <t xml:space="preserve">Nasadzenia </t>
  </si>
  <si>
    <t>PRZYCINKA 2022</t>
  </si>
  <si>
    <t>PRZYCINKA</t>
  </si>
  <si>
    <t>lokalizacja</t>
  </si>
  <si>
    <t>gmina</t>
  </si>
  <si>
    <t xml:space="preserve">DP nr 1202F Jeziory </t>
  </si>
  <si>
    <t>DP nr 1239F od m. Zagórze do DK nr 92</t>
  </si>
  <si>
    <t>DG.613.55.2021.MG</t>
  </si>
  <si>
    <t>klony, jesiony</t>
  </si>
  <si>
    <t>DP nr 4014F ul. Poznąnska 1,3 i 5 w Świebodzinie</t>
  </si>
  <si>
    <t>DG.613.71.2021.JD</t>
  </si>
  <si>
    <t>DP nr 4014F ul. Poznańska 1,3 i 5 (Kaczmarek) w Świebodzinie</t>
  </si>
  <si>
    <t>DG.613.80.2021.JD</t>
  </si>
  <si>
    <t>DP nr 1202F w m. Jeziory- między psoesjami nr 35 i 37 dz. nr 128/7 ZLECONE 07.02.022</t>
  </si>
  <si>
    <t>DP nr 4020F ul. Wojska Polskiego Świebodzin</t>
  </si>
  <si>
    <t>DG.613.1.2022.JD</t>
  </si>
  <si>
    <t>różne</t>
  </si>
  <si>
    <t>DP nr 4020F ul. Wojska Polskiego Świebodzin ( [przy skrzyżowaniu z ul. Partyzancką, przy lampach wzdłuż całej ulicy)</t>
  </si>
  <si>
    <t>Skąpe</t>
  </si>
  <si>
    <t>DP nr 1237F i 1240F w m. Żelechów</t>
  </si>
  <si>
    <t>DG.613.3.2022.JD</t>
  </si>
  <si>
    <t>DP nr 1237F i 1240F w m. Żelechów - wybrane na terenie miejscowości</t>
  </si>
  <si>
    <t>Łagów</t>
  </si>
  <si>
    <t>DP nr 1233F w m. Kosobudz</t>
  </si>
  <si>
    <t>DP nr 1233F w m. Kosobudz - wybrane na terenie miejscowości</t>
  </si>
  <si>
    <t xml:space="preserve">DP nr 1226F Węgrzynice- Zawisze </t>
  </si>
  <si>
    <t>DG.613.4.2022.JD</t>
  </si>
  <si>
    <t>1226F Węgrzynice- Zawisze ( wymagające przycinki na całym odcinku)</t>
  </si>
  <si>
    <t xml:space="preserve">DP nr 1225F Poźrzadło – Czyste </t>
  </si>
  <si>
    <t>topole</t>
  </si>
  <si>
    <t>DP nr 1225F Poźrzadło – Czyste - topole</t>
  </si>
  <si>
    <t xml:space="preserve">DP nr 1240F Żelechów –Sieniawa </t>
  </si>
  <si>
    <t>DP nr 1240F Żelechów –Sieniawa  ( wymagające przycinki na całym odcinku)</t>
  </si>
  <si>
    <t>DP nr 1242F w m. Boryszyn</t>
  </si>
  <si>
    <t>DG.613.10.2022.JD</t>
  </si>
  <si>
    <t>DP nr 1242F w m. Boryszyn, dz. nr 219/4 ( przy sklepie)</t>
  </si>
  <si>
    <t>DP nr 1219F m. Rusinów</t>
  </si>
  <si>
    <t>DG.613.11.2022.JD</t>
  </si>
  <si>
    <t>DP nr 1219F w m. Rusinów, dz. 318/15 - drzewa koło sklepu oraz naprzeciwko nr 45</t>
  </si>
  <si>
    <t>DP nr 1211F ul. Herbowa Szczaniec</t>
  </si>
  <si>
    <t>DG.613.12.2022</t>
  </si>
  <si>
    <t>DP nr 1211F ul. Herbowa Szczaniec, przy posesjach nr 47 i 49</t>
  </si>
  <si>
    <t>DP nr 1222F m. Darnawa</t>
  </si>
  <si>
    <t>DG.613.13.2022.JD</t>
  </si>
  <si>
    <t>DP nr 1222F m. Darnawa ( między posesjami 21-24 + na calej długości)</t>
  </si>
  <si>
    <t>DP nr 1236F w m. Gronów</t>
  </si>
  <si>
    <t>DG.613.16.2022.JD</t>
  </si>
  <si>
    <t>DP nr 1237F ul. Mostwa w Łagowie</t>
  </si>
  <si>
    <t>DG.613.17.2022.JD</t>
  </si>
  <si>
    <t>DP nr 1237F ul. Mostwa w Łagowie ( 1 wnioskowane przez BOŚ + 9 wybrać)</t>
  </si>
  <si>
    <t>DP nr 1216F w m. Węgrzynice</t>
  </si>
  <si>
    <t>DG.613.24.2022</t>
  </si>
  <si>
    <t>orzech włoski</t>
  </si>
  <si>
    <t>DP nr 1216F w m. Węgrzynice dz. nr 243/1 - przy posesji nr 8</t>
  </si>
  <si>
    <t>DP nr 1242F w m. Lubrza ul. Świebodzińska</t>
  </si>
  <si>
    <t>DG.613.25.2022.JD</t>
  </si>
  <si>
    <t>DP nr 1242F w m. Lubrza dz. nr 273/1 ( ul. Świebodzińska 10)</t>
  </si>
  <si>
    <t>DP nr 1205F w m. Pałck</t>
  </si>
  <si>
    <t>DG.613.27.2022.JD</t>
  </si>
  <si>
    <t>kasztanowiec</t>
  </si>
  <si>
    <t>DP nr 1205F w m. Pałck dz. 341/2</t>
  </si>
  <si>
    <t>DG.613.29.2022.JD</t>
  </si>
  <si>
    <t>DP nr 1242F w m. Boryszyn - "park za boiskiem szkolnym" + drzewa na wylocie po lewej stronie</t>
  </si>
  <si>
    <t>DP nr 4008F ul. Łużycka w Świebodzinie</t>
  </si>
  <si>
    <t>DG.613.37.2022.JD</t>
  </si>
  <si>
    <t>DP nr 4008F ul. Łużycka w Świebodzinie dz. nr 330</t>
  </si>
  <si>
    <t>DP nr 1223F ul. Wojciechowskiego w Ołoboku</t>
  </si>
  <si>
    <t>DG.613.40.2022.JD</t>
  </si>
  <si>
    <t>rózne</t>
  </si>
  <si>
    <t>DP nr 1223F ul. Wojciechowskiego w Ołoboku (Wijatyk)</t>
  </si>
  <si>
    <t>DP nr 1209F Wolimirzyce - Szczaniec</t>
  </si>
  <si>
    <t>DG.613.43.2022.JD</t>
  </si>
  <si>
    <t>DP nr 4018F ul. Zachodnia w Świebodzinie</t>
  </si>
  <si>
    <t>DG.13.45.2022.JD</t>
  </si>
  <si>
    <t>różone</t>
  </si>
  <si>
    <t>DP nr 4018F ul. Zachodnia w Świebodzinie - okolice hali sportowej</t>
  </si>
  <si>
    <t>DP nr 1244F w m. Lubrza</t>
  </si>
  <si>
    <t>DG.613.30.2022.JD</t>
  </si>
  <si>
    <t>świerk</t>
  </si>
  <si>
    <t>DP nr 1244F w m. Lubrza dz. 23/1</t>
  </si>
  <si>
    <t>DP nr 1236F w m. Sieniawa</t>
  </si>
  <si>
    <t>DG.613.57.2022.JD</t>
  </si>
  <si>
    <t>DP nr 1236F w m. Sieniawa - w pobliżu posesji 89BB</t>
  </si>
  <si>
    <t>DP nr 4013F ul. Piłsudskiego</t>
  </si>
  <si>
    <t>DG.613.58.2022.JD</t>
  </si>
  <si>
    <t xml:space="preserve">jesion ? </t>
  </si>
  <si>
    <t>DP nr 4013F ul. Piłsudskiego - odcinek między Starostwem a skrzyżowaniem z ul. Łużycką</t>
  </si>
  <si>
    <t>DP nr 4005F ul. Konarskiego</t>
  </si>
  <si>
    <t>DP nr 4005F ul. Konarskiego - przy posesji 7-9, przy bloku 1, i topole w bobliżu lewiatana</t>
  </si>
  <si>
    <t>dąb</t>
  </si>
  <si>
    <t>DP nr 1242F dz. nr 513/7 obręb Lubrza - wyjazd z Lubrzy w kierunku m. Staropole</t>
  </si>
  <si>
    <t>DP nr 1242F dz. nr 513/7 obręb Lubrza</t>
  </si>
  <si>
    <t>DP nr 4008F ul. Łużycka w Świebodzinie - od biedronki w kierunku Hosso</t>
  </si>
  <si>
    <t>DP nr 1231F Wilkowo ( ostatnie zabudowania w kierunku Borowa)</t>
  </si>
  <si>
    <t>sosna</t>
  </si>
  <si>
    <t>OŚ.6131.61.2022</t>
  </si>
  <si>
    <t>DP nr 1226F dz. 297/2       w m. Zawisze</t>
  </si>
  <si>
    <t>GN.6131.85.2022.ŁK</t>
  </si>
  <si>
    <t>Ługów</t>
  </si>
  <si>
    <t>DP nr 1242F w m. Ługów</t>
  </si>
  <si>
    <t>robinia biała</t>
  </si>
  <si>
    <t xml:space="preserve">DP nr 4020F ul. Wojska Polskiego </t>
  </si>
  <si>
    <t>ZN.5142.136.2022 [mŚwie](3)</t>
  </si>
  <si>
    <t>DP nr 1225F m. Rolkitnica ( na wys. Nr 33)</t>
  </si>
  <si>
    <t>DG.613.74.2022.JD</t>
  </si>
  <si>
    <t>DP nr 1225F m. Rolkitnica ( na wys. Nr 33) dz. nr ewid. 260</t>
  </si>
  <si>
    <t>OŚ.6131.54.2022</t>
  </si>
  <si>
    <t>DP nr 1223F dz. nr 378/2</t>
  </si>
  <si>
    <t>DG.613.62.2022.JD</t>
  </si>
  <si>
    <t>DP na terenie Gminy Szczaniec</t>
  </si>
  <si>
    <t>Wycinka drzewa                               i frezowanie pnia</t>
  </si>
  <si>
    <t>Teren niezabudowany (21)</t>
  </si>
  <si>
    <t>Teren zabudowany (9)</t>
  </si>
  <si>
    <t>DP nr 1225F, dz. nr 7 - Poźrzadło - Toporów</t>
  </si>
  <si>
    <t>szt.</t>
  </si>
  <si>
    <t xml:space="preserve">szt. </t>
  </si>
  <si>
    <t>DP 1233F na odcinku Przełazy - Niedźwiedź  ( dz. nr 307)</t>
  </si>
  <si>
    <t>DP nr 1240F w m. Sieniawa dz. nr 375/1</t>
  </si>
  <si>
    <t>FREZOWANIE PNI (9)</t>
  </si>
  <si>
    <t>3 miesiące od podpisania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</si>
</sst>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" fillId="10" borderId="0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9" fillId="0" borderId="0" xfId="0" applyFont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/>
    <xf numFmtId="0" fontId="8" fillId="11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0" fillId="0" borderId="4" xfId="0" applyBorder="1"/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right" vertical="center"/>
    </xf>
    <xf numFmtId="0" fontId="1" fillId="1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0" fillId="2" borderId="0" xfId="0" applyFill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0" fillId="10" borderId="1" xfId="0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" fontId="0" fillId="0" borderId="0" xfId="0" applyNumberFormat="1"/>
    <xf numFmtId="0" fontId="8" fillId="10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10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2" fillId="1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3" fillId="0" borderId="0" xfId="0" applyFont="1" applyBorder="1"/>
    <xf numFmtId="0" fontId="15" fillId="0" borderId="0" xfId="0" applyFont="1" applyBorder="1"/>
    <xf numFmtId="4" fontId="15" fillId="10" borderId="0" xfId="0" applyNumberFormat="1" applyFont="1" applyFill="1" applyBorder="1"/>
    <xf numFmtId="0" fontId="1" fillId="10" borderId="0" xfId="0" applyFont="1" applyFill="1" applyAlignment="1">
      <alignment horizontal="center" vertical="center"/>
    </xf>
    <xf numFmtId="0" fontId="0" fillId="10" borderId="5" xfId="0" applyFill="1" applyBorder="1" applyAlignment="1">
      <alignment horizontal="right" vertical="center"/>
    </xf>
    <xf numFmtId="4" fontId="11" fillId="10" borderId="0" xfId="0" applyNumberFormat="1" applyFont="1" applyFill="1"/>
    <xf numFmtId="0" fontId="3" fillId="1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/>
    <xf numFmtId="0" fontId="3" fillId="0" borderId="7" xfId="0" applyFont="1" applyBorder="1" applyAlignment="1"/>
    <xf numFmtId="0" fontId="3" fillId="0" borderId="6" xfId="0" applyFont="1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2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0" fillId="9" borderId="7" xfId="0" applyFill="1" applyBorder="1" applyAlignment="1">
      <alignment horizontal="left"/>
    </xf>
    <xf numFmtId="0" fontId="0" fillId="9" borderId="6" xfId="0" applyFill="1" applyBorder="1" applyAlignment="1">
      <alignment horizontal="left"/>
    </xf>
    <xf numFmtId="0" fontId="3" fillId="12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left"/>
    </xf>
    <xf numFmtId="0" fontId="0" fillId="12" borderId="1" xfId="0" applyFill="1" applyBorder="1" applyAlignment="1">
      <alignment horizontal="left"/>
    </xf>
    <xf numFmtId="0" fontId="11" fillId="1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1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00"/>
      <color rgb="FF00FFFF"/>
      <color rgb="FFCC00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</sheetPr>
  <dimension ref="A1:I17"/>
  <sheetViews>
    <sheetView tabSelected="1" workbookViewId="0">
      <selection activeCell="F16" sqref="F16"/>
    </sheetView>
  </sheetViews>
  <sheetFormatPr defaultRowHeight="15" x14ac:dyDescent="0.25"/>
  <cols>
    <col min="1" max="1" width="20.140625" customWidth="1"/>
    <col min="2" max="2" width="13" customWidth="1"/>
    <col min="3" max="3" width="11.5703125" customWidth="1"/>
    <col min="4" max="4" width="17.7109375" customWidth="1"/>
    <col min="5" max="5" width="28.42578125" customWidth="1"/>
    <col min="6" max="6" width="13" customWidth="1"/>
    <col min="7" max="7" width="11.42578125" customWidth="1"/>
    <col min="8" max="8" width="22.42578125" customWidth="1"/>
    <col min="9" max="9" width="13.85546875" customWidth="1"/>
  </cols>
  <sheetData>
    <row r="1" spans="1:9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</row>
    <row r="3" spans="1:9" x14ac:dyDescent="0.25">
      <c r="A3" s="86" t="s">
        <v>17</v>
      </c>
      <c r="B3" s="86"/>
      <c r="C3" s="86"/>
      <c r="D3" s="86"/>
    </row>
    <row r="4" spans="1:9" ht="15.75" x14ac:dyDescent="0.25">
      <c r="A4" s="87" t="s">
        <v>18</v>
      </c>
      <c r="B4" s="87"/>
      <c r="C4" s="87"/>
      <c r="D4" s="87"/>
      <c r="E4" s="23"/>
      <c r="F4" s="23"/>
      <c r="G4" s="23"/>
      <c r="H4" s="23"/>
      <c r="I4" s="23"/>
    </row>
    <row r="5" spans="1:9" s="4" customFormat="1" ht="12.75" customHeight="1" x14ac:dyDescent="0.25">
      <c r="A5" s="26" t="s">
        <v>9</v>
      </c>
      <c r="B5" s="27" t="s">
        <v>1</v>
      </c>
      <c r="C5" s="27" t="s">
        <v>2</v>
      </c>
      <c r="D5" s="27" t="s">
        <v>3</v>
      </c>
      <c r="E5" s="27" t="s">
        <v>4</v>
      </c>
      <c r="F5" s="27" t="s">
        <v>5</v>
      </c>
      <c r="G5" s="27" t="s">
        <v>6</v>
      </c>
      <c r="H5" s="27" t="s">
        <v>7</v>
      </c>
      <c r="I5" s="27" t="s">
        <v>8</v>
      </c>
    </row>
    <row r="6" spans="1:9" s="34" customFormat="1" ht="43.5" customHeight="1" x14ac:dyDescent="0.25">
      <c r="A6" s="68" t="s">
        <v>16</v>
      </c>
      <c r="B6" s="69">
        <v>1</v>
      </c>
      <c r="C6" s="70" t="s">
        <v>214</v>
      </c>
      <c r="D6" s="69">
        <v>110</v>
      </c>
      <c r="E6" s="71" t="s">
        <v>216</v>
      </c>
      <c r="F6" s="70" t="s">
        <v>233</v>
      </c>
      <c r="G6" s="70" t="s">
        <v>54</v>
      </c>
      <c r="H6" s="70" t="s">
        <v>215</v>
      </c>
      <c r="I6" s="70" t="s">
        <v>15</v>
      </c>
    </row>
    <row r="7" spans="1:9" ht="15.75" x14ac:dyDescent="0.25">
      <c r="A7" s="24" t="s">
        <v>21</v>
      </c>
      <c r="B7" s="25"/>
      <c r="C7" s="25"/>
      <c r="D7" s="25"/>
      <c r="E7" s="23"/>
      <c r="F7" s="23"/>
      <c r="G7" s="23"/>
      <c r="H7" s="23"/>
      <c r="I7" s="23"/>
    </row>
    <row r="8" spans="1:9" s="4" customFormat="1" ht="13.5" customHeight="1" x14ac:dyDescent="0.25">
      <c r="A8" s="26" t="s">
        <v>9</v>
      </c>
      <c r="B8" s="27" t="s">
        <v>1</v>
      </c>
      <c r="C8" s="27" t="s">
        <v>2</v>
      </c>
      <c r="D8" s="27" t="s">
        <v>3</v>
      </c>
      <c r="E8" s="27" t="s">
        <v>4</v>
      </c>
      <c r="F8" s="27" t="s">
        <v>5</v>
      </c>
      <c r="G8" s="27" t="s">
        <v>6</v>
      </c>
      <c r="H8" s="27" t="s">
        <v>7</v>
      </c>
      <c r="I8" s="27" t="s">
        <v>8</v>
      </c>
    </row>
    <row r="9" spans="1:9" s="34" customFormat="1" ht="40.5" customHeight="1" x14ac:dyDescent="0.25">
      <c r="A9" s="59" t="s">
        <v>16</v>
      </c>
      <c r="B9" s="60"/>
      <c r="C9" s="60" t="s">
        <v>35</v>
      </c>
      <c r="D9" s="60">
        <v>180</v>
      </c>
      <c r="E9" s="60" t="s">
        <v>211</v>
      </c>
      <c r="F9" s="61" t="s">
        <v>233</v>
      </c>
      <c r="G9" s="60" t="s">
        <v>212</v>
      </c>
      <c r="H9" s="60" t="s">
        <v>213</v>
      </c>
      <c r="I9" s="60" t="s">
        <v>15</v>
      </c>
    </row>
    <row r="10" spans="1:9" ht="15.75" x14ac:dyDescent="0.25">
      <c r="A10" s="24" t="s">
        <v>22</v>
      </c>
      <c r="B10" s="25"/>
      <c r="C10" s="25"/>
      <c r="D10" s="25"/>
      <c r="E10" s="23"/>
      <c r="F10" s="23"/>
      <c r="G10" s="23"/>
      <c r="H10" s="23"/>
      <c r="I10" s="23"/>
    </row>
    <row r="11" spans="1:9" s="4" customFormat="1" ht="11.25" customHeight="1" x14ac:dyDescent="0.25">
      <c r="A11" s="26" t="s">
        <v>9</v>
      </c>
      <c r="B11" s="27" t="s">
        <v>1</v>
      </c>
      <c r="C11" s="27" t="s">
        <v>2</v>
      </c>
      <c r="D11" s="27" t="s">
        <v>3</v>
      </c>
      <c r="E11" s="27" t="s">
        <v>4</v>
      </c>
      <c r="F11" s="27" t="s">
        <v>5</v>
      </c>
      <c r="G11" s="27" t="s">
        <v>6</v>
      </c>
      <c r="H11" s="27" t="s">
        <v>7</v>
      </c>
      <c r="I11" s="27" t="s">
        <v>8</v>
      </c>
    </row>
    <row r="12" spans="1:9" s="21" customFormat="1" ht="34.5" customHeight="1" x14ac:dyDescent="0.2">
      <c r="A12" s="28" t="s">
        <v>16</v>
      </c>
      <c r="B12" s="13">
        <v>1</v>
      </c>
      <c r="C12" s="13" t="s">
        <v>35</v>
      </c>
      <c r="D12" s="13">
        <v>256</v>
      </c>
      <c r="E12" s="13" t="s">
        <v>55</v>
      </c>
      <c r="F12" s="13" t="s">
        <v>233</v>
      </c>
      <c r="G12" s="13" t="s">
        <v>56</v>
      </c>
      <c r="H12" s="13" t="s">
        <v>57</v>
      </c>
      <c r="I12" s="13" t="s">
        <v>15</v>
      </c>
    </row>
    <row r="13" spans="1:9" s="4" customFormat="1" ht="11.25" customHeight="1" x14ac:dyDescent="0.25">
      <c r="A13" s="28"/>
      <c r="B13" s="29"/>
      <c r="C13" s="29"/>
      <c r="D13" s="29"/>
      <c r="E13" s="30"/>
      <c r="F13" s="30"/>
      <c r="G13" s="30"/>
      <c r="H13" s="30"/>
      <c r="I13" s="30"/>
    </row>
    <row r="14" spans="1:9" ht="15.75" x14ac:dyDescent="0.25">
      <c r="A14" s="24" t="s">
        <v>23</v>
      </c>
      <c r="B14" s="25"/>
      <c r="C14" s="25"/>
      <c r="D14" s="25"/>
      <c r="E14" s="23"/>
      <c r="F14" s="23"/>
      <c r="G14" s="23"/>
      <c r="H14" s="23"/>
      <c r="I14" s="23"/>
    </row>
    <row r="15" spans="1:9" s="4" customFormat="1" ht="12" customHeight="1" x14ac:dyDescent="0.25">
      <c r="A15" s="26" t="s">
        <v>9</v>
      </c>
      <c r="B15" s="27" t="s">
        <v>1</v>
      </c>
      <c r="C15" s="27" t="s">
        <v>2</v>
      </c>
      <c r="D15" s="27" t="s">
        <v>3</v>
      </c>
      <c r="E15" s="27" t="s">
        <v>4</v>
      </c>
      <c r="F15" s="27" t="s">
        <v>5</v>
      </c>
      <c r="G15" s="27" t="s">
        <v>6</v>
      </c>
      <c r="H15" s="27" t="s">
        <v>7</v>
      </c>
      <c r="I15" s="27" t="s">
        <v>8</v>
      </c>
    </row>
    <row r="16" spans="1:9" s="4" customFormat="1" ht="47.25" x14ac:dyDescent="0.25">
      <c r="A16" s="28" t="s">
        <v>16</v>
      </c>
      <c r="B16" s="13">
        <v>2</v>
      </c>
      <c r="C16" s="13" t="s">
        <v>10</v>
      </c>
      <c r="D16" s="13" t="s">
        <v>11</v>
      </c>
      <c r="E16" s="31" t="s">
        <v>12</v>
      </c>
      <c r="F16" s="70" t="s">
        <v>233</v>
      </c>
      <c r="G16" s="13" t="s">
        <v>13</v>
      </c>
      <c r="H16" s="13" t="s">
        <v>14</v>
      </c>
      <c r="I16" s="13" t="s">
        <v>15</v>
      </c>
    </row>
    <row r="17" spans="1:9" x14ac:dyDescent="0.25">
      <c r="A17" s="17"/>
      <c r="B17" s="17"/>
      <c r="C17" s="17"/>
      <c r="D17" s="17"/>
      <c r="E17" s="17"/>
      <c r="F17" s="17"/>
      <c r="G17" s="17"/>
      <c r="H17" s="17"/>
      <c r="I17" s="17"/>
    </row>
  </sheetData>
  <mergeCells count="3">
    <mergeCell ref="A3:D3"/>
    <mergeCell ref="A4:D4"/>
    <mergeCell ref="A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6"/>
  <sheetViews>
    <sheetView workbookViewId="0">
      <selection activeCell="H22" sqref="H22"/>
    </sheetView>
  </sheetViews>
  <sheetFormatPr defaultRowHeight="15" x14ac:dyDescent="0.25"/>
  <cols>
    <col min="1" max="1" width="17.85546875" customWidth="1"/>
    <col min="2" max="2" width="11" customWidth="1"/>
    <col min="3" max="3" width="13" customWidth="1"/>
    <col min="4" max="4" width="11.140625" customWidth="1"/>
    <col min="5" max="5" width="18.140625" customWidth="1"/>
    <col min="6" max="6" width="10.140625" bestFit="1" customWidth="1"/>
    <col min="7" max="7" width="11.85546875" customWidth="1"/>
    <col min="8" max="8" width="23.28515625" customWidth="1"/>
    <col min="9" max="9" width="13.85546875" customWidth="1"/>
  </cols>
  <sheetData>
    <row r="1" spans="1:9" x14ac:dyDescent="0.25">
      <c r="A1" s="89" t="s">
        <v>26</v>
      </c>
      <c r="B1" s="89"/>
      <c r="C1" s="89"/>
      <c r="D1" s="89"/>
      <c r="E1" s="89"/>
      <c r="F1" s="89"/>
      <c r="G1" s="89"/>
      <c r="H1" s="89"/>
      <c r="I1" s="89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x14ac:dyDescent="0.25">
      <c r="A4" s="86" t="s">
        <v>17</v>
      </c>
      <c r="B4" s="86"/>
      <c r="C4" s="86"/>
      <c r="D4" s="86"/>
      <c r="E4" s="4"/>
      <c r="F4" s="4"/>
      <c r="G4" s="4"/>
      <c r="H4" s="4"/>
      <c r="I4" s="4"/>
    </row>
    <row r="5" spans="1:9" x14ac:dyDescent="0.25">
      <c r="A5" s="87" t="s">
        <v>18</v>
      </c>
      <c r="B5" s="87"/>
      <c r="C5" s="87"/>
      <c r="D5" s="87"/>
      <c r="E5" s="4"/>
      <c r="F5" s="4"/>
      <c r="G5" s="4"/>
      <c r="H5" s="4"/>
      <c r="I5" s="4"/>
    </row>
    <row r="6" spans="1:9" ht="14.25" customHeight="1" x14ac:dyDescent="0.25">
      <c r="A6" s="10" t="s">
        <v>9</v>
      </c>
      <c r="B6" s="1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</row>
    <row r="7" spans="1:9" x14ac:dyDescent="0.25">
      <c r="A7" s="7" t="s">
        <v>22</v>
      </c>
      <c r="B7" s="6"/>
      <c r="C7" s="6"/>
      <c r="D7" s="6"/>
      <c r="E7" s="4"/>
      <c r="F7" s="4"/>
      <c r="G7" s="4"/>
      <c r="H7" s="4"/>
      <c r="I7" s="4"/>
    </row>
    <row r="8" spans="1:9" ht="30" x14ac:dyDescent="0.25">
      <c r="A8" s="57" t="s">
        <v>16</v>
      </c>
      <c r="B8" s="84">
        <v>1</v>
      </c>
      <c r="C8" s="57" t="s">
        <v>173</v>
      </c>
      <c r="D8" s="57">
        <v>255</v>
      </c>
      <c r="E8" s="57" t="s">
        <v>209</v>
      </c>
      <c r="F8" s="12" t="s">
        <v>233</v>
      </c>
      <c r="G8" s="57" t="s">
        <v>92</v>
      </c>
      <c r="H8" s="57" t="s">
        <v>210</v>
      </c>
      <c r="I8" s="57" t="s">
        <v>15</v>
      </c>
    </row>
    <row r="9" spans="1:9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ht="18" customHeight="1" x14ac:dyDescent="0.25">
      <c r="A10" s="90" t="s">
        <v>25</v>
      </c>
      <c r="B10" s="90"/>
      <c r="C10" s="90"/>
      <c r="D10" s="90"/>
      <c r="E10" s="4"/>
      <c r="F10" s="4"/>
      <c r="G10" s="4"/>
      <c r="H10" s="4"/>
      <c r="I10" s="4"/>
    </row>
    <row r="11" spans="1:9" ht="10.5" customHeight="1" x14ac:dyDescent="0.25">
      <c r="A11" s="8" t="s">
        <v>20</v>
      </c>
      <c r="B11" s="6"/>
      <c r="C11" s="6"/>
      <c r="D11" s="6"/>
      <c r="E11" s="4"/>
      <c r="F11" s="4"/>
      <c r="G11" s="4"/>
      <c r="H11" s="4"/>
      <c r="I11" s="4"/>
    </row>
    <row r="12" spans="1:9" ht="14.25" customHeight="1" x14ac:dyDescent="0.25">
      <c r="A12" s="10" t="s">
        <v>9</v>
      </c>
      <c r="B12" s="11" t="s">
        <v>1</v>
      </c>
      <c r="C12" s="11" t="s">
        <v>2</v>
      </c>
      <c r="D12" s="11" t="s">
        <v>3</v>
      </c>
      <c r="E12" s="11" t="s">
        <v>4</v>
      </c>
      <c r="F12" s="11" t="s">
        <v>5</v>
      </c>
      <c r="G12" s="11" t="s">
        <v>6</v>
      </c>
      <c r="H12" s="11" t="s">
        <v>7</v>
      </c>
      <c r="I12" s="11" t="s">
        <v>8</v>
      </c>
    </row>
    <row r="13" spans="1:9" s="34" customFormat="1" ht="24" x14ac:dyDescent="0.25">
      <c r="A13" s="15">
        <v>1</v>
      </c>
      <c r="B13" s="16">
        <v>1</v>
      </c>
      <c r="C13" s="16" t="s">
        <v>10</v>
      </c>
      <c r="D13" s="16">
        <v>113</v>
      </c>
      <c r="E13" s="16" t="s">
        <v>220</v>
      </c>
      <c r="F13" s="74" t="s">
        <v>233</v>
      </c>
      <c r="G13" s="16" t="s">
        <v>13</v>
      </c>
      <c r="H13" s="16" t="s">
        <v>221</v>
      </c>
      <c r="I13" s="16" t="s">
        <v>39</v>
      </c>
    </row>
    <row r="14" spans="1:9" ht="10.5" customHeight="1" x14ac:dyDescent="0.25">
      <c r="A14" s="8" t="s">
        <v>23</v>
      </c>
      <c r="B14" s="6"/>
      <c r="C14" s="6"/>
      <c r="D14" s="6"/>
      <c r="E14" s="4"/>
      <c r="F14" s="4"/>
      <c r="G14" s="4"/>
      <c r="H14" s="4"/>
      <c r="I14" s="4"/>
    </row>
    <row r="15" spans="1:9" s="4" customFormat="1" ht="12.75" customHeight="1" x14ac:dyDescent="0.25">
      <c r="A15" s="10" t="s">
        <v>9</v>
      </c>
      <c r="B15" s="11" t="s">
        <v>1</v>
      </c>
      <c r="C15" s="11" t="s">
        <v>2</v>
      </c>
      <c r="D15" s="11" t="s">
        <v>3</v>
      </c>
      <c r="E15" s="11" t="s">
        <v>4</v>
      </c>
      <c r="F15" s="11" t="s">
        <v>5</v>
      </c>
      <c r="G15" s="11" t="s">
        <v>6</v>
      </c>
      <c r="H15" s="11" t="s">
        <v>7</v>
      </c>
      <c r="I15" s="11" t="s">
        <v>8</v>
      </c>
    </row>
    <row r="16" spans="1:9" ht="29.25" customHeight="1" x14ac:dyDescent="0.25">
      <c r="A16" s="22" t="s">
        <v>16</v>
      </c>
      <c r="B16" s="9">
        <v>1</v>
      </c>
      <c r="C16" s="9" t="s">
        <v>35</v>
      </c>
      <c r="D16" s="9">
        <v>310</v>
      </c>
      <c r="E16" s="9" t="s">
        <v>36</v>
      </c>
      <c r="F16" s="12" t="s">
        <v>233</v>
      </c>
      <c r="G16" s="9" t="s">
        <v>37</v>
      </c>
      <c r="H16" s="9" t="s">
        <v>38</v>
      </c>
      <c r="I16" s="9" t="s">
        <v>39</v>
      </c>
    </row>
  </sheetData>
  <mergeCells count="4">
    <mergeCell ref="A1:I1"/>
    <mergeCell ref="A4:D4"/>
    <mergeCell ref="A5:D5"/>
    <mergeCell ref="A10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I22"/>
  <sheetViews>
    <sheetView workbookViewId="0">
      <selection activeCell="L19" sqref="L19"/>
    </sheetView>
  </sheetViews>
  <sheetFormatPr defaultRowHeight="15" x14ac:dyDescent="0.25"/>
  <cols>
    <col min="1" max="1" width="16" customWidth="1"/>
    <col min="2" max="2" width="11.5703125" customWidth="1"/>
    <col min="3" max="3" width="13.28515625" customWidth="1"/>
    <col min="4" max="4" width="10.85546875" customWidth="1"/>
    <col min="5" max="5" width="18.5703125" customWidth="1"/>
    <col min="6" max="6" width="11.42578125" customWidth="1"/>
    <col min="8" max="8" width="20.7109375" customWidth="1"/>
    <col min="9" max="9" width="15" customWidth="1"/>
  </cols>
  <sheetData>
    <row r="1" spans="1:9" x14ac:dyDescent="0.25">
      <c r="A1" s="95" t="s">
        <v>27</v>
      </c>
      <c r="B1" s="95"/>
      <c r="C1" s="95"/>
      <c r="D1" s="95"/>
      <c r="E1" s="95"/>
      <c r="F1" s="95"/>
      <c r="G1" s="95"/>
      <c r="H1" s="95"/>
      <c r="I1" s="95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x14ac:dyDescent="0.25">
      <c r="A4" s="86" t="s">
        <v>17</v>
      </c>
      <c r="B4" s="86"/>
      <c r="C4" s="86"/>
      <c r="D4" s="86"/>
      <c r="E4" s="4"/>
      <c r="F4" s="4"/>
      <c r="G4" s="4"/>
      <c r="H4" s="4"/>
      <c r="I4" s="4"/>
    </row>
    <row r="5" spans="1:9" x14ac:dyDescent="0.25">
      <c r="A5" s="87" t="s">
        <v>18</v>
      </c>
      <c r="B5" s="87"/>
      <c r="C5" s="87"/>
      <c r="D5" s="87"/>
      <c r="E5" s="4"/>
      <c r="F5" s="4"/>
      <c r="G5" s="4"/>
      <c r="H5" s="4"/>
      <c r="I5" s="4"/>
    </row>
    <row r="6" spans="1:9" x14ac:dyDescent="0.25">
      <c r="A6" s="7" t="s">
        <v>20</v>
      </c>
      <c r="B6" s="6"/>
      <c r="C6" s="6"/>
      <c r="D6" s="6"/>
      <c r="E6" s="4"/>
      <c r="F6" s="4"/>
      <c r="G6" s="4"/>
      <c r="H6" s="4"/>
      <c r="I6" s="4"/>
    </row>
    <row r="7" spans="1:9" ht="12" customHeight="1" x14ac:dyDescent="0.25">
      <c r="A7" s="10" t="s">
        <v>9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8</v>
      </c>
    </row>
    <row r="8" spans="1:9" s="4" customFormat="1" ht="30" x14ac:dyDescent="0.25">
      <c r="A8" s="15" t="s">
        <v>16</v>
      </c>
      <c r="B8" s="9">
        <v>3</v>
      </c>
      <c r="C8" s="9" t="s">
        <v>47</v>
      </c>
      <c r="D8" s="9" t="s">
        <v>63</v>
      </c>
      <c r="E8" s="9" t="s">
        <v>64</v>
      </c>
      <c r="F8" s="75" t="s">
        <v>233</v>
      </c>
      <c r="G8" s="9" t="s">
        <v>60</v>
      </c>
      <c r="H8" s="9" t="s">
        <v>65</v>
      </c>
      <c r="I8" s="9" t="s">
        <v>15</v>
      </c>
    </row>
    <row r="9" spans="1:9" s="4" customFormat="1" x14ac:dyDescent="0.25">
      <c r="A9" s="18"/>
      <c r="B9" s="17"/>
      <c r="C9" s="17"/>
      <c r="D9" s="17"/>
    </row>
    <row r="10" spans="1:9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90" t="s">
        <v>25</v>
      </c>
      <c r="B11" s="90"/>
      <c r="C11" s="90"/>
      <c r="D11" s="90"/>
      <c r="E11" s="4"/>
      <c r="F11" s="4"/>
      <c r="G11" s="4"/>
      <c r="H11" s="4"/>
      <c r="I11" s="4"/>
    </row>
    <row r="12" spans="1:9" x14ac:dyDescent="0.25">
      <c r="A12" s="8" t="s">
        <v>20</v>
      </c>
      <c r="B12" s="6"/>
      <c r="C12" s="6"/>
      <c r="D12" s="6"/>
      <c r="E12" s="4"/>
      <c r="F12" s="4"/>
      <c r="G12" s="4"/>
      <c r="H12" s="4"/>
      <c r="I12" s="4"/>
    </row>
    <row r="13" spans="1:9" x14ac:dyDescent="0.25">
      <c r="A13" s="10" t="s">
        <v>9</v>
      </c>
      <c r="B13" s="11" t="s">
        <v>1</v>
      </c>
      <c r="C13" s="11" t="s">
        <v>2</v>
      </c>
      <c r="D13" s="11" t="s">
        <v>3</v>
      </c>
      <c r="E13" s="11" t="s">
        <v>4</v>
      </c>
      <c r="F13" s="11" t="s">
        <v>5</v>
      </c>
      <c r="G13" s="11" t="s">
        <v>6</v>
      </c>
      <c r="H13" s="11" t="s">
        <v>7</v>
      </c>
      <c r="I13" s="11" t="s">
        <v>8</v>
      </c>
    </row>
    <row r="14" spans="1:9" s="4" customFormat="1" ht="60" x14ac:dyDescent="0.25">
      <c r="A14" s="32" t="s">
        <v>16</v>
      </c>
      <c r="B14" s="9">
        <v>3</v>
      </c>
      <c r="C14" s="9" t="s">
        <v>40</v>
      </c>
      <c r="D14" s="9" t="s">
        <v>44</v>
      </c>
      <c r="E14" s="9" t="s">
        <v>41</v>
      </c>
      <c r="F14" s="12" t="s">
        <v>233</v>
      </c>
      <c r="G14" s="9" t="s">
        <v>42</v>
      </c>
      <c r="H14" s="9" t="s">
        <v>43</v>
      </c>
      <c r="I14" s="9" t="s">
        <v>39</v>
      </c>
    </row>
    <row r="15" spans="1:9" ht="60" x14ac:dyDescent="0.25">
      <c r="A15" s="5" t="s">
        <v>46</v>
      </c>
      <c r="B15" s="9">
        <v>1</v>
      </c>
      <c r="C15" s="9" t="s">
        <v>47</v>
      </c>
      <c r="D15" s="9">
        <v>125</v>
      </c>
      <c r="E15" s="9" t="s">
        <v>48</v>
      </c>
      <c r="F15" s="12" t="s">
        <v>233</v>
      </c>
      <c r="G15" s="9" t="s">
        <v>49</v>
      </c>
      <c r="H15" s="9" t="s">
        <v>50</v>
      </c>
      <c r="I15" s="9" t="s">
        <v>39</v>
      </c>
    </row>
    <row r="16" spans="1:9" s="4" customFormat="1" ht="30" x14ac:dyDescent="0.25">
      <c r="A16" s="5" t="s">
        <v>62</v>
      </c>
      <c r="B16" s="9">
        <v>1</v>
      </c>
      <c r="C16" s="9" t="s">
        <v>58</v>
      </c>
      <c r="D16" s="9">
        <v>160</v>
      </c>
      <c r="E16" s="9" t="s">
        <v>59</v>
      </c>
      <c r="F16" s="12" t="s">
        <v>233</v>
      </c>
      <c r="G16" s="9" t="s">
        <v>60</v>
      </c>
      <c r="H16" s="9" t="s">
        <v>61</v>
      </c>
      <c r="I16" s="9" t="s">
        <v>39</v>
      </c>
    </row>
    <row r="17" spans="1:9" x14ac:dyDescent="0.25">
      <c r="A17" s="8" t="s">
        <v>21</v>
      </c>
      <c r="B17" s="6"/>
      <c r="C17" s="6"/>
      <c r="D17" s="6"/>
      <c r="E17" s="4"/>
      <c r="F17" s="4"/>
      <c r="G17" s="4"/>
      <c r="H17" s="4"/>
      <c r="I17" s="4"/>
    </row>
    <row r="18" spans="1:9" s="4" customFormat="1" ht="45" customHeight="1" x14ac:dyDescent="0.25">
      <c r="A18" s="10" t="s">
        <v>9</v>
      </c>
      <c r="B18" s="11" t="s">
        <v>1</v>
      </c>
      <c r="C18" s="11" t="s">
        <v>2</v>
      </c>
      <c r="D18" s="11" t="s">
        <v>3</v>
      </c>
      <c r="E18" s="11" t="s">
        <v>4</v>
      </c>
      <c r="F18" s="11" t="s">
        <v>5</v>
      </c>
      <c r="G18" s="11" t="s">
        <v>6</v>
      </c>
      <c r="H18" s="11" t="s">
        <v>7</v>
      </c>
      <c r="I18" s="11" t="s">
        <v>8</v>
      </c>
    </row>
    <row r="19" spans="1:9" s="4" customFormat="1" ht="35.25" customHeight="1" x14ac:dyDescent="0.25">
      <c r="A19" s="91" t="s">
        <v>16</v>
      </c>
      <c r="B19" s="2">
        <v>1</v>
      </c>
      <c r="C19" s="2" t="s">
        <v>29</v>
      </c>
      <c r="D19" s="2">
        <v>185</v>
      </c>
      <c r="E19" s="93" t="s">
        <v>30</v>
      </c>
      <c r="F19" s="93" t="s">
        <v>233</v>
      </c>
      <c r="G19" s="93" t="s">
        <v>31</v>
      </c>
      <c r="H19" s="94" t="s">
        <v>32</v>
      </c>
      <c r="I19" s="93" t="s">
        <v>33</v>
      </c>
    </row>
    <row r="20" spans="1:9" s="4" customFormat="1" ht="45" customHeight="1" x14ac:dyDescent="0.25">
      <c r="A20" s="92"/>
      <c r="B20" s="2">
        <v>1</v>
      </c>
      <c r="C20" s="2" t="s">
        <v>34</v>
      </c>
      <c r="D20" s="2">
        <v>164</v>
      </c>
      <c r="E20" s="93"/>
      <c r="F20" s="93"/>
      <c r="G20" s="93"/>
      <c r="H20" s="94"/>
      <c r="I20" s="93"/>
    </row>
    <row r="21" spans="1:9" ht="36" x14ac:dyDescent="0.25">
      <c r="A21" s="1" t="s">
        <v>46</v>
      </c>
      <c r="B21" s="2">
        <v>2</v>
      </c>
      <c r="C21" s="2" t="s">
        <v>40</v>
      </c>
      <c r="D21" s="2" t="s">
        <v>45</v>
      </c>
      <c r="E21" s="2" t="s">
        <v>41</v>
      </c>
      <c r="F21" s="14" t="s">
        <v>233</v>
      </c>
      <c r="G21" s="2" t="s">
        <v>42</v>
      </c>
      <c r="H21" s="2" t="s">
        <v>43</v>
      </c>
      <c r="I21" s="2" t="s">
        <v>39</v>
      </c>
    </row>
    <row r="22" spans="1:9" x14ac:dyDescent="0.25">
      <c r="A22" s="4"/>
      <c r="B22" s="4"/>
      <c r="C22" s="4"/>
      <c r="D22" s="4"/>
      <c r="E22" s="4"/>
      <c r="F22" s="4"/>
      <c r="G22" s="4"/>
      <c r="H22" s="4"/>
      <c r="I22" s="4"/>
    </row>
  </sheetData>
  <mergeCells count="10">
    <mergeCell ref="A1:I1"/>
    <mergeCell ref="A4:D4"/>
    <mergeCell ref="A5:D5"/>
    <mergeCell ref="A11:D11"/>
    <mergeCell ref="A19:A20"/>
    <mergeCell ref="I19:I20"/>
    <mergeCell ref="E19:E20"/>
    <mergeCell ref="F19:F20"/>
    <mergeCell ref="G19:G20"/>
    <mergeCell ref="H19:H20"/>
  </mergeCells>
  <pageMargins left="0.7" right="0.7" top="0.75" bottom="0.75" header="0.3" footer="0.3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00FF"/>
  </sheetPr>
  <dimension ref="A1:I15"/>
  <sheetViews>
    <sheetView workbookViewId="0">
      <selection activeCell="F16" sqref="F15:F16"/>
    </sheetView>
  </sheetViews>
  <sheetFormatPr defaultRowHeight="15" x14ac:dyDescent="0.25"/>
  <cols>
    <col min="1" max="1" width="17.7109375" customWidth="1"/>
    <col min="2" max="2" width="10.5703125" customWidth="1"/>
    <col min="4" max="4" width="16.7109375" customWidth="1"/>
    <col min="5" max="5" width="16.140625" customWidth="1"/>
    <col min="6" max="6" width="12.140625" customWidth="1"/>
    <col min="8" max="8" width="17.7109375" customWidth="1"/>
    <col min="9" max="9" width="13.7109375" customWidth="1"/>
  </cols>
  <sheetData>
    <row r="1" spans="1:9" x14ac:dyDescent="0.25">
      <c r="A1" s="96" t="s">
        <v>28</v>
      </c>
      <c r="B1" s="96"/>
      <c r="C1" s="96"/>
      <c r="D1" s="96"/>
      <c r="E1" s="96"/>
      <c r="F1" s="96"/>
      <c r="G1" s="96"/>
      <c r="H1" s="96"/>
      <c r="I1" s="96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x14ac:dyDescent="0.25">
      <c r="A4" s="86" t="s">
        <v>17</v>
      </c>
      <c r="B4" s="86"/>
      <c r="C4" s="86"/>
      <c r="D4" s="86"/>
      <c r="E4" s="4"/>
      <c r="F4" s="4"/>
      <c r="G4" s="4"/>
      <c r="H4" s="4"/>
      <c r="I4" s="4"/>
    </row>
    <row r="5" spans="1:9" x14ac:dyDescent="0.25">
      <c r="A5" s="87" t="s">
        <v>18</v>
      </c>
      <c r="B5" s="87"/>
      <c r="C5" s="87"/>
      <c r="D5" s="87"/>
      <c r="E5" s="4"/>
      <c r="F5" s="4"/>
      <c r="G5" s="4"/>
      <c r="H5" s="4"/>
      <c r="I5" s="4"/>
    </row>
    <row r="6" spans="1:9" s="4" customFormat="1" x14ac:dyDescent="0.25">
      <c r="A6" s="3"/>
      <c r="B6" s="3"/>
      <c r="C6" s="3"/>
      <c r="D6" s="3"/>
    </row>
    <row r="7" spans="1:9" x14ac:dyDescent="0.25">
      <c r="A7" s="7" t="s">
        <v>21</v>
      </c>
      <c r="B7" s="6"/>
      <c r="C7" s="6"/>
      <c r="D7" s="6"/>
      <c r="E7" s="4"/>
      <c r="F7" s="4"/>
      <c r="G7" s="4"/>
      <c r="H7" s="4"/>
      <c r="I7" s="4"/>
    </row>
    <row r="8" spans="1:9" ht="12" customHeight="1" x14ac:dyDescent="0.25">
      <c r="A8" s="19" t="s">
        <v>9</v>
      </c>
      <c r="B8" s="20" t="s">
        <v>1</v>
      </c>
      <c r="C8" s="20" t="s">
        <v>2</v>
      </c>
      <c r="D8" s="20" t="s">
        <v>3</v>
      </c>
      <c r="E8" s="20" t="s">
        <v>4</v>
      </c>
      <c r="F8" s="20" t="s">
        <v>5</v>
      </c>
      <c r="G8" s="20" t="s">
        <v>6</v>
      </c>
      <c r="H8" s="20" t="s">
        <v>7</v>
      </c>
      <c r="I8" s="20" t="s">
        <v>8</v>
      </c>
    </row>
    <row r="9" spans="1:9" s="4" customFormat="1" ht="21" customHeight="1" x14ac:dyDescent="0.25">
      <c r="A9" s="1" t="s">
        <v>16</v>
      </c>
      <c r="B9" s="2">
        <v>1</v>
      </c>
      <c r="C9" s="2" t="s">
        <v>10</v>
      </c>
      <c r="D9" s="2">
        <v>197</v>
      </c>
      <c r="E9" s="2" t="s">
        <v>66</v>
      </c>
      <c r="F9" s="14" t="s">
        <v>233</v>
      </c>
      <c r="G9" s="2" t="s">
        <v>67</v>
      </c>
      <c r="H9" s="2" t="s">
        <v>68</v>
      </c>
      <c r="I9" s="2" t="s">
        <v>15</v>
      </c>
    </row>
    <row r="10" spans="1:9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90" t="s">
        <v>25</v>
      </c>
      <c r="B11" s="90"/>
      <c r="C11" s="90"/>
      <c r="D11" s="90"/>
      <c r="E11" s="4"/>
      <c r="F11" s="4"/>
      <c r="G11" s="4"/>
      <c r="H11" s="4"/>
      <c r="I11" s="4"/>
    </row>
    <row r="12" spans="1:9" x14ac:dyDescent="0.25">
      <c r="A12" s="8" t="s">
        <v>20</v>
      </c>
      <c r="B12" s="33"/>
      <c r="C12" s="33"/>
      <c r="D12" s="33"/>
      <c r="E12" s="4"/>
      <c r="F12" s="4"/>
      <c r="G12" s="4"/>
      <c r="H12" s="4"/>
      <c r="I12" s="4"/>
    </row>
    <row r="13" spans="1:9" ht="13.5" customHeight="1" x14ac:dyDescent="0.25">
      <c r="A13" s="19" t="s">
        <v>9</v>
      </c>
      <c r="B13" s="20" t="s">
        <v>1</v>
      </c>
      <c r="C13" s="20" t="s">
        <v>2</v>
      </c>
      <c r="D13" s="20" t="s">
        <v>3</v>
      </c>
      <c r="E13" s="20" t="s">
        <v>4</v>
      </c>
      <c r="F13" s="20" t="s">
        <v>5</v>
      </c>
      <c r="G13" s="20" t="s">
        <v>6</v>
      </c>
      <c r="H13" s="20" t="s">
        <v>7</v>
      </c>
      <c r="I13" s="20" t="s">
        <v>8</v>
      </c>
    </row>
    <row r="14" spans="1:9" s="4" customFormat="1" ht="60" x14ac:dyDescent="0.25">
      <c r="A14" s="1" t="s">
        <v>16</v>
      </c>
      <c r="B14" s="9">
        <v>10</v>
      </c>
      <c r="C14" s="9" t="s">
        <v>10</v>
      </c>
      <c r="D14" s="9" t="s">
        <v>69</v>
      </c>
      <c r="E14" s="9" t="s">
        <v>70</v>
      </c>
      <c r="F14" s="12" t="s">
        <v>233</v>
      </c>
      <c r="G14" s="9" t="s">
        <v>71</v>
      </c>
      <c r="H14" s="9" t="s">
        <v>72</v>
      </c>
      <c r="I14" s="9" t="s">
        <v>39</v>
      </c>
    </row>
    <row r="15" spans="1:9" x14ac:dyDescent="0.25">
      <c r="A15" s="4"/>
      <c r="B15" s="4"/>
      <c r="C15" s="4"/>
      <c r="D15" s="4"/>
      <c r="E15" s="4"/>
      <c r="F15" s="4"/>
      <c r="G15" s="4"/>
      <c r="H15" s="4"/>
      <c r="I15" s="4"/>
    </row>
  </sheetData>
  <mergeCells count="4">
    <mergeCell ref="A1:I1"/>
    <mergeCell ref="A4:D4"/>
    <mergeCell ref="A5:D5"/>
    <mergeCell ref="A11:D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selection activeCell="R32" sqref="R32"/>
    </sheetView>
  </sheetViews>
  <sheetFormatPr defaultRowHeight="15" x14ac:dyDescent="0.25"/>
  <cols>
    <col min="1" max="1" width="19.5703125" customWidth="1"/>
    <col min="2" max="2" width="6.5703125" style="34" customWidth="1"/>
    <col min="5" max="5" width="18.140625" customWidth="1"/>
    <col min="7" max="7" width="10.28515625" customWidth="1"/>
    <col min="9" max="9" width="10.28515625" customWidth="1"/>
  </cols>
  <sheetData>
    <row r="1" spans="1:19" ht="40.5" customHeight="1" x14ac:dyDescent="0.25">
      <c r="A1" s="97" t="s">
        <v>17</v>
      </c>
      <c r="B1" s="97"/>
      <c r="E1" s="97" t="s">
        <v>224</v>
      </c>
      <c r="F1" s="99"/>
      <c r="G1" s="81"/>
      <c r="H1" s="81"/>
      <c r="I1" s="81"/>
      <c r="J1" s="65"/>
      <c r="R1">
        <v>11</v>
      </c>
      <c r="S1">
        <v>22</v>
      </c>
    </row>
    <row r="2" spans="1:19" x14ac:dyDescent="0.25">
      <c r="A2" s="98" t="s">
        <v>226</v>
      </c>
      <c r="B2" s="98"/>
      <c r="E2" s="98" t="s">
        <v>225</v>
      </c>
      <c r="F2" s="100"/>
      <c r="G2" s="82"/>
      <c r="H2" s="81"/>
      <c r="I2" s="81"/>
      <c r="J2" s="65"/>
    </row>
    <row r="3" spans="1:19" ht="18" customHeight="1" x14ac:dyDescent="0.25">
      <c r="A3" s="35" t="s">
        <v>19</v>
      </c>
      <c r="B3" s="35" t="s">
        <v>1</v>
      </c>
      <c r="E3" s="35" t="s">
        <v>19</v>
      </c>
      <c r="F3" s="35" t="s">
        <v>1</v>
      </c>
    </row>
    <row r="4" spans="1:19" x14ac:dyDescent="0.25">
      <c r="A4" s="7" t="s">
        <v>20</v>
      </c>
      <c r="B4" s="7">
        <f>SUM(B5:B10)</f>
        <v>4</v>
      </c>
      <c r="E4" s="7" t="s">
        <v>20</v>
      </c>
      <c r="F4" s="7">
        <f>SUM(F5:F10)</f>
        <v>16</v>
      </c>
    </row>
    <row r="5" spans="1:19" s="34" customFormat="1" x14ac:dyDescent="0.25">
      <c r="A5" s="39" t="s">
        <v>73</v>
      </c>
      <c r="B5" s="37">
        <v>1</v>
      </c>
      <c r="E5" s="39" t="s">
        <v>73</v>
      </c>
      <c r="F5" s="37">
        <v>0</v>
      </c>
    </row>
    <row r="6" spans="1:19" s="34" customFormat="1" x14ac:dyDescent="0.25">
      <c r="A6" s="39" t="s">
        <v>74</v>
      </c>
      <c r="B6" s="37">
        <v>0</v>
      </c>
      <c r="E6" s="39" t="s">
        <v>74</v>
      </c>
      <c r="F6" s="37">
        <f>'G. SKĄPE'!B13</f>
        <v>1</v>
      </c>
    </row>
    <row r="7" spans="1:19" s="34" customFormat="1" x14ac:dyDescent="0.25">
      <c r="A7" s="39" t="s">
        <v>75</v>
      </c>
      <c r="B7" s="37">
        <f>'G. LUBRZA'!B8</f>
        <v>3</v>
      </c>
      <c r="E7" s="39" t="s">
        <v>75</v>
      </c>
      <c r="F7" s="37">
        <f>SUM('G. LUBRZA'!B14:B16)</f>
        <v>5</v>
      </c>
    </row>
    <row r="8" spans="1:19" s="34" customFormat="1" x14ac:dyDescent="0.25">
      <c r="A8" s="39" t="s">
        <v>76</v>
      </c>
      <c r="B8" s="37">
        <v>0</v>
      </c>
      <c r="E8" s="39" t="s">
        <v>76</v>
      </c>
      <c r="F8" s="37">
        <v>0</v>
      </c>
    </row>
    <row r="9" spans="1:19" s="34" customFormat="1" x14ac:dyDescent="0.25">
      <c r="A9" s="39" t="s">
        <v>77</v>
      </c>
      <c r="B9" s="37">
        <v>0</v>
      </c>
      <c r="E9" s="39" t="s">
        <v>77</v>
      </c>
      <c r="F9" s="37">
        <f>'G. SZCZANIEC'!B14</f>
        <v>10</v>
      </c>
    </row>
    <row r="10" spans="1:19" s="34" customFormat="1" x14ac:dyDescent="0.25">
      <c r="A10" s="39" t="s">
        <v>78</v>
      </c>
      <c r="B10" s="37">
        <v>0</v>
      </c>
      <c r="E10" s="39" t="s">
        <v>78</v>
      </c>
      <c r="F10" s="37">
        <v>0</v>
      </c>
    </row>
    <row r="11" spans="1:19" x14ac:dyDescent="0.25">
      <c r="A11" s="7" t="s">
        <v>21</v>
      </c>
      <c r="B11" s="7">
        <f>SUM(B12:B17)</f>
        <v>1</v>
      </c>
      <c r="E11" s="7" t="s">
        <v>21</v>
      </c>
      <c r="F11" s="7">
        <f>SUM(F12:F17)</f>
        <v>4</v>
      </c>
    </row>
    <row r="12" spans="1:19" s="34" customFormat="1" x14ac:dyDescent="0.25">
      <c r="A12" s="39" t="s">
        <v>73</v>
      </c>
      <c r="B12" s="37">
        <v>0</v>
      </c>
      <c r="E12" s="39" t="s">
        <v>73</v>
      </c>
      <c r="F12" s="37">
        <v>0</v>
      </c>
    </row>
    <row r="13" spans="1:19" s="34" customFormat="1" x14ac:dyDescent="0.25">
      <c r="A13" s="39" t="s">
        <v>74</v>
      </c>
      <c r="B13" s="37">
        <v>0</v>
      </c>
      <c r="E13" s="39" t="s">
        <v>74</v>
      </c>
      <c r="F13" s="37">
        <v>0</v>
      </c>
    </row>
    <row r="14" spans="1:19" s="34" customFormat="1" x14ac:dyDescent="0.25">
      <c r="A14" s="39" t="s">
        <v>75</v>
      </c>
      <c r="B14" s="37">
        <v>0</v>
      </c>
      <c r="E14" s="39" t="s">
        <v>75</v>
      </c>
      <c r="F14" s="37">
        <f>SUM('G. LUBRZA'!B19:B21)</f>
        <v>4</v>
      </c>
    </row>
    <row r="15" spans="1:19" s="34" customFormat="1" x14ac:dyDescent="0.25">
      <c r="A15" s="39" t="s">
        <v>76</v>
      </c>
      <c r="B15" s="37">
        <v>0</v>
      </c>
      <c r="E15" s="39" t="s">
        <v>76</v>
      </c>
      <c r="F15" s="37">
        <v>0</v>
      </c>
    </row>
    <row r="16" spans="1:19" s="34" customFormat="1" x14ac:dyDescent="0.25">
      <c r="A16" s="39" t="s">
        <v>77</v>
      </c>
      <c r="B16" s="37">
        <f>'G. SZCZANIEC'!B9</f>
        <v>1</v>
      </c>
      <c r="E16" s="39" t="s">
        <v>77</v>
      </c>
      <c r="F16" s="37">
        <v>0</v>
      </c>
    </row>
    <row r="17" spans="1:6" s="34" customFormat="1" x14ac:dyDescent="0.25">
      <c r="A17" s="39" t="s">
        <v>78</v>
      </c>
      <c r="B17" s="37">
        <v>0</v>
      </c>
      <c r="E17" s="39" t="s">
        <v>78</v>
      </c>
      <c r="F17" s="37">
        <v>0</v>
      </c>
    </row>
    <row r="18" spans="1:6" x14ac:dyDescent="0.25">
      <c r="A18" s="7" t="s">
        <v>22</v>
      </c>
      <c r="B18" s="7">
        <f>SUM(B19:B24)</f>
        <v>2</v>
      </c>
      <c r="E18" s="7" t="s">
        <v>22</v>
      </c>
      <c r="F18" s="7">
        <f>SUM(F19:F24)</f>
        <v>0</v>
      </c>
    </row>
    <row r="19" spans="1:6" s="34" customFormat="1" x14ac:dyDescent="0.25">
      <c r="A19" s="39" t="s">
        <v>73</v>
      </c>
      <c r="B19" s="37">
        <f>'G. ŚWIEBODZIN'!B12</f>
        <v>1</v>
      </c>
      <c r="E19" s="39" t="s">
        <v>73</v>
      </c>
      <c r="F19" s="37">
        <v>0</v>
      </c>
    </row>
    <row r="20" spans="1:6" s="34" customFormat="1" x14ac:dyDescent="0.25">
      <c r="A20" s="39" t="s">
        <v>74</v>
      </c>
      <c r="B20" s="37">
        <f>'G. SKĄPE'!B8</f>
        <v>1</v>
      </c>
      <c r="E20" s="39" t="s">
        <v>74</v>
      </c>
      <c r="F20" s="37">
        <v>0</v>
      </c>
    </row>
    <row r="21" spans="1:6" s="34" customFormat="1" x14ac:dyDescent="0.25">
      <c r="A21" s="39" t="s">
        <v>75</v>
      </c>
      <c r="B21" s="37">
        <v>0</v>
      </c>
      <c r="E21" s="39" t="s">
        <v>75</v>
      </c>
      <c r="F21" s="37">
        <v>0</v>
      </c>
    </row>
    <row r="22" spans="1:6" s="34" customFormat="1" x14ac:dyDescent="0.25">
      <c r="A22" s="39" t="s">
        <v>76</v>
      </c>
      <c r="B22" s="37">
        <v>0</v>
      </c>
      <c r="E22" s="39" t="s">
        <v>76</v>
      </c>
      <c r="F22" s="37">
        <v>0</v>
      </c>
    </row>
    <row r="23" spans="1:6" s="34" customFormat="1" x14ac:dyDescent="0.25">
      <c r="A23" s="39" t="s">
        <v>77</v>
      </c>
      <c r="B23" s="37">
        <v>0</v>
      </c>
      <c r="E23" s="39" t="s">
        <v>77</v>
      </c>
      <c r="F23" s="37">
        <v>0</v>
      </c>
    </row>
    <row r="24" spans="1:6" s="34" customFormat="1" x14ac:dyDescent="0.25">
      <c r="A24" s="39" t="s">
        <v>78</v>
      </c>
      <c r="B24" s="37">
        <v>0</v>
      </c>
      <c r="E24" s="39" t="s">
        <v>78</v>
      </c>
      <c r="F24" s="37">
        <v>0</v>
      </c>
    </row>
    <row r="25" spans="1:6" x14ac:dyDescent="0.25">
      <c r="A25" s="7" t="s">
        <v>23</v>
      </c>
      <c r="B25" s="7">
        <f>SUM(B26:B31)</f>
        <v>2</v>
      </c>
      <c r="E25" s="7" t="s">
        <v>23</v>
      </c>
      <c r="F25" s="7">
        <f>SUM(F26:F31)</f>
        <v>1</v>
      </c>
    </row>
    <row r="26" spans="1:6" s="34" customFormat="1" x14ac:dyDescent="0.25">
      <c r="A26" s="39" t="s">
        <v>73</v>
      </c>
      <c r="B26" s="32">
        <f>'G. ŚWIEBODZIN'!B16</f>
        <v>2</v>
      </c>
      <c r="E26" s="39" t="s">
        <v>73</v>
      </c>
      <c r="F26" s="32">
        <v>0</v>
      </c>
    </row>
    <row r="27" spans="1:6" s="34" customFormat="1" x14ac:dyDescent="0.25">
      <c r="A27" s="39" t="s">
        <v>74</v>
      </c>
      <c r="B27" s="32">
        <v>0</v>
      </c>
      <c r="E27" s="39" t="s">
        <v>74</v>
      </c>
      <c r="F27" s="32">
        <f>'G. SKĄPE'!B16</f>
        <v>1</v>
      </c>
    </row>
    <row r="28" spans="1:6" s="34" customFormat="1" x14ac:dyDescent="0.25">
      <c r="A28" s="39" t="s">
        <v>75</v>
      </c>
      <c r="B28" s="32">
        <v>0</v>
      </c>
      <c r="E28" s="39" t="s">
        <v>75</v>
      </c>
      <c r="F28" s="32">
        <v>0</v>
      </c>
    </row>
    <row r="29" spans="1:6" s="34" customFormat="1" x14ac:dyDescent="0.25">
      <c r="A29" s="39" t="s">
        <v>76</v>
      </c>
      <c r="B29" s="32">
        <v>0</v>
      </c>
      <c r="E29" s="39" t="s">
        <v>76</v>
      </c>
      <c r="F29" s="32">
        <v>0</v>
      </c>
    </row>
    <row r="30" spans="1:6" s="34" customFormat="1" x14ac:dyDescent="0.25">
      <c r="A30" s="39" t="s">
        <v>77</v>
      </c>
      <c r="B30" s="32">
        <v>0</v>
      </c>
      <c r="E30" s="39" t="s">
        <v>77</v>
      </c>
      <c r="F30" s="32">
        <v>0</v>
      </c>
    </row>
    <row r="31" spans="1:6" s="34" customFormat="1" x14ac:dyDescent="0.25">
      <c r="A31" s="39" t="s">
        <v>78</v>
      </c>
      <c r="B31" s="32">
        <v>0</v>
      </c>
      <c r="E31" s="39" t="s">
        <v>78</v>
      </c>
      <c r="F31" s="32">
        <v>0</v>
      </c>
    </row>
    <row r="32" spans="1:6" x14ac:dyDescent="0.25">
      <c r="A32" s="7" t="s">
        <v>24</v>
      </c>
      <c r="B32" s="7">
        <v>0</v>
      </c>
      <c r="E32" s="7" t="s">
        <v>24</v>
      </c>
      <c r="F32" s="7">
        <v>0</v>
      </c>
    </row>
    <row r="34" spans="1:10" x14ac:dyDescent="0.25">
      <c r="A34" s="41"/>
      <c r="B34" s="41"/>
    </row>
    <row r="35" spans="1:10" x14ac:dyDescent="0.25">
      <c r="A35" s="42"/>
      <c r="B35" s="42"/>
      <c r="J35" s="83"/>
    </row>
    <row r="36" spans="1:10" x14ac:dyDescent="0.25">
      <c r="A36" s="42"/>
      <c r="B36" s="42"/>
    </row>
    <row r="37" spans="1:10" x14ac:dyDescent="0.25">
      <c r="A37" s="42"/>
      <c r="B37" s="42"/>
    </row>
    <row r="38" spans="1:10" x14ac:dyDescent="0.25">
      <c r="A38" s="42"/>
      <c r="B38" s="42"/>
    </row>
    <row r="39" spans="1:10" x14ac:dyDescent="0.25">
      <c r="A39" s="42"/>
      <c r="B39" s="42"/>
    </row>
    <row r="40" spans="1:10" x14ac:dyDescent="0.25">
      <c r="A40" s="17"/>
      <c r="B40" s="17"/>
    </row>
    <row r="43" spans="1:10" x14ac:dyDescent="0.25">
      <c r="E43" s="58" t="e">
        <f>#REF!+J35</f>
        <v>#REF!</v>
      </c>
    </row>
  </sheetData>
  <mergeCells count="4">
    <mergeCell ref="A1:B1"/>
    <mergeCell ref="A2:B2"/>
    <mergeCell ref="E1:F1"/>
    <mergeCell ref="E2:F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7"/>
  <sheetViews>
    <sheetView workbookViewId="0">
      <selection activeCell="C20" sqref="C20"/>
    </sheetView>
  </sheetViews>
  <sheetFormatPr defaultRowHeight="15" x14ac:dyDescent="0.25"/>
  <cols>
    <col min="2" max="3" width="21.28515625" customWidth="1"/>
    <col min="6" max="6" width="21.85546875" customWidth="1"/>
    <col min="8" max="8" width="15.42578125" customWidth="1"/>
  </cols>
  <sheetData>
    <row r="1" spans="1:8" x14ac:dyDescent="0.25">
      <c r="A1" s="98" t="s">
        <v>114</v>
      </c>
      <c r="B1" s="98"/>
      <c r="C1" s="98"/>
      <c r="D1" s="98"/>
      <c r="E1" s="100"/>
      <c r="F1" s="100"/>
      <c r="G1" s="100"/>
      <c r="H1" s="100"/>
    </row>
    <row r="2" spans="1:8" ht="24.75" x14ac:dyDescent="0.25">
      <c r="A2" s="22" t="s">
        <v>79</v>
      </c>
      <c r="B2" s="22" t="s">
        <v>4</v>
      </c>
      <c r="C2" s="44" t="s">
        <v>80</v>
      </c>
      <c r="D2" s="22" t="s">
        <v>1</v>
      </c>
      <c r="E2" s="45" t="s">
        <v>81</v>
      </c>
      <c r="F2" s="22" t="s">
        <v>2</v>
      </c>
      <c r="G2" s="22" t="s">
        <v>7</v>
      </c>
      <c r="H2" s="22" t="s">
        <v>6</v>
      </c>
    </row>
    <row r="3" spans="1:8" x14ac:dyDescent="0.25">
      <c r="A3" s="37">
        <v>1</v>
      </c>
      <c r="B3" s="32" t="s">
        <v>83</v>
      </c>
      <c r="C3" s="150" t="s">
        <v>233</v>
      </c>
      <c r="D3" s="37">
        <v>6</v>
      </c>
      <c r="E3" s="37">
        <v>8</v>
      </c>
      <c r="F3" s="37" t="s">
        <v>208</v>
      </c>
      <c r="G3" s="37" t="s">
        <v>84</v>
      </c>
      <c r="H3" s="37" t="s">
        <v>85</v>
      </c>
    </row>
    <row r="4" spans="1:8" x14ac:dyDescent="0.25">
      <c r="A4" s="37">
        <v>2</v>
      </c>
      <c r="B4" s="46" t="s">
        <v>86</v>
      </c>
      <c r="C4" s="150" t="s">
        <v>233</v>
      </c>
      <c r="D4" s="37">
        <v>1</v>
      </c>
      <c r="E4" s="37">
        <v>8</v>
      </c>
      <c r="F4" s="37" t="s">
        <v>82</v>
      </c>
      <c r="G4" s="37">
        <v>331</v>
      </c>
      <c r="H4" s="37" t="s">
        <v>87</v>
      </c>
    </row>
    <row r="5" spans="1:8" x14ac:dyDescent="0.25">
      <c r="A5" s="37">
        <v>3</v>
      </c>
      <c r="B5" s="37" t="s">
        <v>36</v>
      </c>
      <c r="C5" s="151" t="s">
        <v>233</v>
      </c>
      <c r="D5" s="37">
        <v>1</v>
      </c>
      <c r="E5" s="37">
        <v>8</v>
      </c>
      <c r="F5" s="37" t="s">
        <v>82</v>
      </c>
      <c r="G5" s="37" t="s">
        <v>88</v>
      </c>
      <c r="H5" s="37" t="s">
        <v>89</v>
      </c>
    </row>
    <row r="6" spans="1:8" s="65" customFormat="1" ht="27.75" customHeight="1" x14ac:dyDescent="0.25">
      <c r="A6" s="32">
        <v>4</v>
      </c>
      <c r="B6" s="32" t="s">
        <v>90</v>
      </c>
      <c r="C6" s="152" t="s">
        <v>233</v>
      </c>
      <c r="D6" s="32">
        <v>4</v>
      </c>
      <c r="E6" s="32">
        <v>10</v>
      </c>
      <c r="F6" s="32" t="s">
        <v>91</v>
      </c>
      <c r="G6" s="32">
        <v>282</v>
      </c>
      <c r="H6" s="32" t="s">
        <v>87</v>
      </c>
    </row>
    <row r="7" spans="1:8" x14ac:dyDescent="0.25">
      <c r="A7" s="37">
        <v>5</v>
      </c>
      <c r="B7" s="36" t="s">
        <v>94</v>
      </c>
      <c r="C7" s="153" t="s">
        <v>233</v>
      </c>
      <c r="D7" s="36">
        <v>5</v>
      </c>
      <c r="E7" s="36">
        <v>8</v>
      </c>
      <c r="F7" s="36" t="s">
        <v>82</v>
      </c>
      <c r="G7" s="36" t="s">
        <v>95</v>
      </c>
      <c r="H7" s="36" t="s">
        <v>96</v>
      </c>
    </row>
    <row r="8" spans="1:8" s="43" customFormat="1" x14ac:dyDescent="0.25">
      <c r="A8" s="62">
        <v>6</v>
      </c>
      <c r="B8" s="63" t="s">
        <v>97</v>
      </c>
      <c r="C8" s="154" t="s">
        <v>233</v>
      </c>
      <c r="D8" s="63">
        <v>6</v>
      </c>
      <c r="E8" s="63">
        <v>12</v>
      </c>
      <c r="F8" s="63" t="s">
        <v>98</v>
      </c>
      <c r="G8" s="101" t="s">
        <v>99</v>
      </c>
      <c r="H8" s="102"/>
    </row>
    <row r="9" spans="1:8" s="43" customFormat="1" x14ac:dyDescent="0.25">
      <c r="A9" s="62">
        <v>7</v>
      </c>
      <c r="B9" s="63" t="s">
        <v>100</v>
      </c>
      <c r="C9" s="154" t="s">
        <v>233</v>
      </c>
      <c r="D9" s="63">
        <v>1</v>
      </c>
      <c r="E9" s="63">
        <v>12</v>
      </c>
      <c r="F9" s="63" t="s">
        <v>98</v>
      </c>
      <c r="G9" s="63" t="s">
        <v>101</v>
      </c>
      <c r="H9" s="63" t="s">
        <v>71</v>
      </c>
    </row>
    <row r="10" spans="1:8" x14ac:dyDescent="0.25">
      <c r="A10" s="37">
        <v>8</v>
      </c>
      <c r="B10" s="36" t="s">
        <v>102</v>
      </c>
      <c r="C10" s="153" t="s">
        <v>233</v>
      </c>
      <c r="D10" s="36">
        <v>1</v>
      </c>
      <c r="E10" s="36">
        <v>8</v>
      </c>
      <c r="F10" s="36" t="s">
        <v>82</v>
      </c>
      <c r="G10" s="36">
        <v>380</v>
      </c>
      <c r="H10" s="36" t="s">
        <v>13</v>
      </c>
    </row>
    <row r="11" spans="1:8" x14ac:dyDescent="0.25">
      <c r="A11" s="48">
        <v>9</v>
      </c>
      <c r="B11" s="36" t="s">
        <v>103</v>
      </c>
      <c r="C11" s="153" t="s">
        <v>233</v>
      </c>
      <c r="D11" s="36">
        <v>1</v>
      </c>
      <c r="E11" s="36">
        <v>8</v>
      </c>
      <c r="F11" s="36" t="s">
        <v>82</v>
      </c>
      <c r="G11" s="36">
        <v>573</v>
      </c>
      <c r="H11" s="36" t="s">
        <v>104</v>
      </c>
    </row>
    <row r="12" spans="1:8" x14ac:dyDescent="0.25">
      <c r="A12" s="48">
        <v>10</v>
      </c>
      <c r="B12" s="36" t="s">
        <v>105</v>
      </c>
      <c r="C12" s="153" t="s">
        <v>233</v>
      </c>
      <c r="D12" s="36">
        <v>2</v>
      </c>
      <c r="E12" s="36">
        <v>8</v>
      </c>
      <c r="F12" s="36" t="s">
        <v>82</v>
      </c>
      <c r="G12" s="36" t="s">
        <v>93</v>
      </c>
      <c r="H12" s="36" t="s">
        <v>92</v>
      </c>
    </row>
    <row r="13" spans="1:8" s="43" customFormat="1" x14ac:dyDescent="0.25">
      <c r="A13" s="64">
        <v>11</v>
      </c>
      <c r="B13" s="63" t="s">
        <v>106</v>
      </c>
      <c r="C13" s="154" t="s">
        <v>233</v>
      </c>
      <c r="D13" s="63">
        <v>3</v>
      </c>
      <c r="E13" s="63">
        <v>12</v>
      </c>
      <c r="F13" s="63" t="s">
        <v>82</v>
      </c>
      <c r="G13" s="63" t="s">
        <v>223</v>
      </c>
      <c r="H13" s="63" t="s">
        <v>28</v>
      </c>
    </row>
    <row r="14" spans="1:8" s="43" customFormat="1" x14ac:dyDescent="0.25">
      <c r="A14" s="64">
        <v>12</v>
      </c>
      <c r="B14" s="63" t="s">
        <v>107</v>
      </c>
      <c r="C14" s="154" t="s">
        <v>233</v>
      </c>
      <c r="D14" s="63">
        <v>2</v>
      </c>
      <c r="E14" s="63">
        <v>12</v>
      </c>
      <c r="F14" s="63" t="s">
        <v>82</v>
      </c>
      <c r="G14" s="63" t="s">
        <v>108</v>
      </c>
      <c r="H14" s="63" t="s">
        <v>109</v>
      </c>
    </row>
    <row r="15" spans="1:8" s="43" customFormat="1" x14ac:dyDescent="0.25">
      <c r="A15" s="64">
        <v>13</v>
      </c>
      <c r="B15" s="63" t="s">
        <v>110</v>
      </c>
      <c r="C15" s="154" t="s">
        <v>233</v>
      </c>
      <c r="D15" s="63">
        <v>2</v>
      </c>
      <c r="E15" s="63">
        <v>12</v>
      </c>
      <c r="F15" s="63" t="s">
        <v>111</v>
      </c>
      <c r="G15" s="63" t="s">
        <v>112</v>
      </c>
      <c r="H15" s="63" t="s">
        <v>113</v>
      </c>
    </row>
    <row r="16" spans="1:8" x14ac:dyDescent="0.25">
      <c r="A16" s="37">
        <v>14</v>
      </c>
      <c r="B16" s="36" t="s">
        <v>52</v>
      </c>
      <c r="C16" s="155" t="s">
        <v>233</v>
      </c>
      <c r="D16" s="76">
        <v>2</v>
      </c>
      <c r="E16" s="36">
        <v>14</v>
      </c>
      <c r="F16" s="36" t="s">
        <v>51</v>
      </c>
      <c r="G16" s="36">
        <v>7</v>
      </c>
      <c r="H16" s="36" t="s">
        <v>53</v>
      </c>
    </row>
    <row r="17" spans="4:10" x14ac:dyDescent="0.25">
      <c r="D17" s="17"/>
    </row>
    <row r="18" spans="4:10" x14ac:dyDescent="0.25">
      <c r="D18" s="77"/>
      <c r="J18" s="58"/>
    </row>
    <row r="19" spans="4:10" x14ac:dyDescent="0.25">
      <c r="D19" s="17"/>
    </row>
    <row r="27" spans="4:10" x14ac:dyDescent="0.25">
      <c r="D27">
        <f>SUM(D4,D5,D7,D8,D9,D13,D14)</f>
        <v>19</v>
      </c>
    </row>
  </sheetData>
  <mergeCells count="2">
    <mergeCell ref="A1:H1"/>
    <mergeCell ref="G8:H8"/>
  </mergeCells>
  <pageMargins left="0.7" right="0.7" top="0.75" bottom="0.75" header="0.3" footer="0.3"/>
  <pageSetup paperSize="9" orientation="portrait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workbookViewId="0">
      <selection sqref="A1:P1"/>
    </sheetView>
  </sheetViews>
  <sheetFormatPr defaultRowHeight="15" x14ac:dyDescent="0.25"/>
  <cols>
    <col min="3" max="3" width="35.5703125" customWidth="1"/>
    <col min="4" max="4" width="22.28515625" customWidth="1"/>
    <col min="6" max="6" width="16" customWidth="1"/>
    <col min="7" max="7" width="17.28515625" customWidth="1"/>
    <col min="16" max="16" width="18.42578125" customWidth="1"/>
    <col min="23" max="23" width="10" bestFit="1" customWidth="1"/>
  </cols>
  <sheetData>
    <row r="1" spans="1:23" x14ac:dyDescent="0.25">
      <c r="A1" s="136" t="s">
        <v>115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1:23" x14ac:dyDescent="0.25">
      <c r="A2" s="138" t="s">
        <v>116</v>
      </c>
      <c r="B2" s="138"/>
      <c r="C2" s="138"/>
      <c r="D2" s="49"/>
      <c r="E2" s="40" t="s">
        <v>1</v>
      </c>
      <c r="F2" s="40" t="s">
        <v>2</v>
      </c>
      <c r="G2" s="50" t="s">
        <v>8</v>
      </c>
      <c r="H2" s="139" t="s">
        <v>117</v>
      </c>
      <c r="I2" s="140"/>
      <c r="J2" s="140"/>
      <c r="K2" s="140"/>
      <c r="L2" s="140"/>
      <c r="M2" s="140"/>
      <c r="N2" s="140"/>
      <c r="O2" s="140"/>
      <c r="P2" s="50" t="s">
        <v>118</v>
      </c>
    </row>
    <row r="3" spans="1:23" x14ac:dyDescent="0.25">
      <c r="A3" s="53">
        <v>3</v>
      </c>
      <c r="B3" s="141" t="s">
        <v>120</v>
      </c>
      <c r="C3" s="142"/>
      <c r="D3" s="53" t="s">
        <v>121</v>
      </c>
      <c r="E3" s="53">
        <v>15</v>
      </c>
      <c r="F3" s="53" t="s">
        <v>122</v>
      </c>
      <c r="G3" s="53" t="s">
        <v>39</v>
      </c>
      <c r="H3" s="143" t="s">
        <v>120</v>
      </c>
      <c r="I3" s="144"/>
      <c r="J3" s="144"/>
      <c r="K3" s="144"/>
      <c r="L3" s="144"/>
      <c r="M3" s="144"/>
      <c r="N3" s="144"/>
      <c r="O3" s="145"/>
      <c r="P3" s="53" t="s">
        <v>60</v>
      </c>
    </row>
    <row r="4" spans="1:23" x14ac:dyDescent="0.25">
      <c r="A4" s="52">
        <v>4</v>
      </c>
      <c r="B4" s="146" t="s">
        <v>123</v>
      </c>
      <c r="C4" s="146"/>
      <c r="D4" s="52" t="s">
        <v>124</v>
      </c>
      <c r="E4" s="52">
        <v>12</v>
      </c>
      <c r="F4" s="52" t="s">
        <v>35</v>
      </c>
      <c r="G4" s="52" t="s">
        <v>15</v>
      </c>
      <c r="H4" s="147" t="s">
        <v>125</v>
      </c>
      <c r="I4" s="147"/>
      <c r="J4" s="147"/>
      <c r="K4" s="147"/>
      <c r="L4" s="147"/>
      <c r="M4" s="147"/>
      <c r="N4" s="147"/>
      <c r="O4" s="147"/>
      <c r="P4" s="52" t="s">
        <v>54</v>
      </c>
    </row>
    <row r="5" spans="1:23" x14ac:dyDescent="0.25">
      <c r="A5" s="52">
        <v>5</v>
      </c>
      <c r="B5" s="146" t="s">
        <v>119</v>
      </c>
      <c r="C5" s="146"/>
      <c r="D5" s="52" t="s">
        <v>126</v>
      </c>
      <c r="E5" s="52">
        <v>1</v>
      </c>
      <c r="F5" s="52" t="s">
        <v>35</v>
      </c>
      <c r="G5" s="52" t="s">
        <v>15</v>
      </c>
      <c r="H5" s="147" t="s">
        <v>127</v>
      </c>
      <c r="I5" s="148"/>
      <c r="J5" s="148"/>
      <c r="K5" s="148"/>
      <c r="L5" s="148"/>
      <c r="M5" s="148"/>
      <c r="N5" s="148"/>
      <c r="O5" s="148"/>
      <c r="P5" s="52" t="s">
        <v>54</v>
      </c>
    </row>
    <row r="6" spans="1:23" x14ac:dyDescent="0.25">
      <c r="A6" s="36">
        <v>6</v>
      </c>
      <c r="B6" s="114" t="s">
        <v>128</v>
      </c>
      <c r="C6" s="114"/>
      <c r="D6" s="36" t="s">
        <v>129</v>
      </c>
      <c r="E6" s="36">
        <v>40</v>
      </c>
      <c r="F6" s="36" t="s">
        <v>130</v>
      </c>
      <c r="G6" s="52" t="s">
        <v>15</v>
      </c>
      <c r="H6" s="104" t="s">
        <v>131</v>
      </c>
      <c r="I6" s="104"/>
      <c r="J6" s="104"/>
      <c r="K6" s="104"/>
      <c r="L6" s="104"/>
      <c r="M6" s="104"/>
      <c r="N6" s="104"/>
      <c r="O6" s="104"/>
      <c r="P6" s="36" t="s">
        <v>54</v>
      </c>
    </row>
    <row r="7" spans="1:23" x14ac:dyDescent="0.25">
      <c r="A7" s="37">
        <v>8</v>
      </c>
      <c r="B7" s="122" t="s">
        <v>133</v>
      </c>
      <c r="C7" s="122"/>
      <c r="D7" s="37" t="s">
        <v>134</v>
      </c>
      <c r="E7" s="37">
        <v>30</v>
      </c>
      <c r="F7" s="37" t="s">
        <v>130</v>
      </c>
      <c r="G7" s="51" t="s">
        <v>15</v>
      </c>
      <c r="H7" s="133" t="s">
        <v>135</v>
      </c>
      <c r="I7" s="133"/>
      <c r="J7" s="133"/>
      <c r="K7" s="133"/>
      <c r="L7" s="133"/>
      <c r="M7" s="133"/>
      <c r="N7" s="133"/>
      <c r="O7" s="133"/>
      <c r="P7" s="37" t="s">
        <v>136</v>
      </c>
    </row>
    <row r="8" spans="1:23" x14ac:dyDescent="0.25">
      <c r="A8" s="37">
        <v>9</v>
      </c>
      <c r="B8" s="103" t="s">
        <v>137</v>
      </c>
      <c r="C8" s="103"/>
      <c r="D8" s="37" t="s">
        <v>134</v>
      </c>
      <c r="E8" s="36">
        <v>15</v>
      </c>
      <c r="F8" s="36" t="s">
        <v>130</v>
      </c>
      <c r="G8" s="36" t="s">
        <v>15</v>
      </c>
      <c r="H8" s="105" t="s">
        <v>138</v>
      </c>
      <c r="I8" s="105"/>
      <c r="J8" s="105"/>
      <c r="K8" s="105"/>
      <c r="L8" s="105"/>
      <c r="M8" s="105"/>
      <c r="N8" s="105"/>
      <c r="O8" s="105"/>
      <c r="P8" s="37" t="s">
        <v>136</v>
      </c>
    </row>
    <row r="9" spans="1:23" x14ac:dyDescent="0.25">
      <c r="A9" s="37">
        <v>10</v>
      </c>
      <c r="B9" s="122" t="s">
        <v>139</v>
      </c>
      <c r="C9" s="122"/>
      <c r="D9" s="37" t="s">
        <v>140</v>
      </c>
      <c r="E9" s="32">
        <v>90</v>
      </c>
      <c r="F9" s="37" t="s">
        <v>130</v>
      </c>
      <c r="G9" s="37" t="s">
        <v>39</v>
      </c>
      <c r="H9" s="133" t="s">
        <v>141</v>
      </c>
      <c r="I9" s="133"/>
      <c r="J9" s="133"/>
      <c r="K9" s="133"/>
      <c r="L9" s="133"/>
      <c r="M9" s="133"/>
      <c r="N9" s="133"/>
      <c r="O9" s="133"/>
      <c r="P9" s="37" t="s">
        <v>132</v>
      </c>
    </row>
    <row r="10" spans="1:23" x14ac:dyDescent="0.25">
      <c r="A10" s="37">
        <v>11</v>
      </c>
      <c r="B10" s="122" t="s">
        <v>142</v>
      </c>
      <c r="C10" s="122"/>
      <c r="D10" s="37" t="s">
        <v>140</v>
      </c>
      <c r="E10" s="37">
        <v>15</v>
      </c>
      <c r="F10" s="37" t="s">
        <v>143</v>
      </c>
      <c r="G10" s="37" t="s">
        <v>39</v>
      </c>
      <c r="H10" s="133" t="s">
        <v>144</v>
      </c>
      <c r="I10" s="133"/>
      <c r="J10" s="133"/>
      <c r="K10" s="133"/>
      <c r="L10" s="133"/>
      <c r="M10" s="133"/>
      <c r="N10" s="133"/>
      <c r="O10" s="133"/>
      <c r="P10" s="37" t="s">
        <v>136</v>
      </c>
    </row>
    <row r="11" spans="1:23" x14ac:dyDescent="0.25">
      <c r="A11" s="37">
        <v>12</v>
      </c>
      <c r="B11" s="122" t="s">
        <v>145</v>
      </c>
      <c r="C11" s="122"/>
      <c r="D11" s="37" t="s">
        <v>140</v>
      </c>
      <c r="E11" s="32">
        <v>100</v>
      </c>
      <c r="F11" s="37" t="s">
        <v>130</v>
      </c>
      <c r="G11" s="37" t="s">
        <v>39</v>
      </c>
      <c r="H11" s="133" t="s">
        <v>146</v>
      </c>
      <c r="I11" s="133"/>
      <c r="J11" s="133"/>
      <c r="K11" s="133"/>
      <c r="L11" s="133"/>
      <c r="M11" s="133"/>
      <c r="N11" s="133"/>
      <c r="O11" s="133"/>
      <c r="P11" s="37" t="s">
        <v>136</v>
      </c>
    </row>
    <row r="12" spans="1:23" x14ac:dyDescent="0.25">
      <c r="A12" s="37">
        <v>13</v>
      </c>
      <c r="B12" s="122" t="s">
        <v>147</v>
      </c>
      <c r="C12" s="122"/>
      <c r="D12" s="37" t="s">
        <v>148</v>
      </c>
      <c r="E12" s="37">
        <v>1</v>
      </c>
      <c r="F12" s="37" t="s">
        <v>35</v>
      </c>
      <c r="G12" s="37" t="s">
        <v>15</v>
      </c>
      <c r="H12" s="133" t="s">
        <v>149</v>
      </c>
      <c r="I12" s="133"/>
      <c r="J12" s="133"/>
      <c r="K12" s="133"/>
      <c r="L12" s="133"/>
      <c r="M12" s="133"/>
      <c r="N12" s="133"/>
      <c r="O12" s="133"/>
      <c r="P12" s="37" t="s">
        <v>60</v>
      </c>
    </row>
    <row r="13" spans="1:23" x14ac:dyDescent="0.25">
      <c r="A13" s="36">
        <v>14</v>
      </c>
      <c r="B13" s="103" t="s">
        <v>150</v>
      </c>
      <c r="C13" s="103"/>
      <c r="D13" s="36" t="s">
        <v>151</v>
      </c>
      <c r="E13" s="36">
        <v>5</v>
      </c>
      <c r="F13" s="36" t="s">
        <v>35</v>
      </c>
      <c r="G13" s="36" t="s">
        <v>15</v>
      </c>
      <c r="H13" s="104" t="s">
        <v>152</v>
      </c>
      <c r="I13" s="104"/>
      <c r="J13" s="104"/>
      <c r="K13" s="104"/>
      <c r="L13" s="104"/>
      <c r="M13" s="104"/>
      <c r="N13" s="104"/>
      <c r="O13" s="104"/>
      <c r="P13" s="36" t="s">
        <v>54</v>
      </c>
    </row>
    <row r="14" spans="1:23" x14ac:dyDescent="0.25">
      <c r="A14" s="37">
        <v>15</v>
      </c>
      <c r="B14" s="122" t="s">
        <v>153</v>
      </c>
      <c r="C14" s="122"/>
      <c r="D14" s="37" t="s">
        <v>154</v>
      </c>
      <c r="E14" s="37">
        <v>15</v>
      </c>
      <c r="F14" s="37" t="s">
        <v>35</v>
      </c>
      <c r="G14" s="37" t="s">
        <v>15</v>
      </c>
      <c r="H14" s="133" t="s">
        <v>155</v>
      </c>
      <c r="I14" s="133"/>
      <c r="J14" s="133"/>
      <c r="K14" s="133"/>
      <c r="L14" s="133"/>
      <c r="M14" s="133"/>
      <c r="N14" s="133"/>
      <c r="O14" s="133"/>
      <c r="P14" s="37" t="s">
        <v>71</v>
      </c>
    </row>
    <row r="15" spans="1:23" x14ac:dyDescent="0.25">
      <c r="A15" s="37">
        <v>16</v>
      </c>
      <c r="B15" s="122" t="s">
        <v>156</v>
      </c>
      <c r="C15" s="122"/>
      <c r="D15" s="37" t="s">
        <v>157</v>
      </c>
      <c r="E15" s="37">
        <v>17</v>
      </c>
      <c r="F15" s="37" t="s">
        <v>130</v>
      </c>
      <c r="G15" s="37" t="s">
        <v>15</v>
      </c>
      <c r="H15" s="133" t="s">
        <v>158</v>
      </c>
      <c r="I15" s="133"/>
      <c r="J15" s="133"/>
      <c r="K15" s="133"/>
      <c r="L15" s="133"/>
      <c r="M15" s="133"/>
      <c r="N15" s="133"/>
      <c r="O15" s="133"/>
      <c r="P15" s="37" t="s">
        <v>132</v>
      </c>
    </row>
    <row r="16" spans="1:23" x14ac:dyDescent="0.25">
      <c r="A16" s="37">
        <v>18</v>
      </c>
      <c r="B16" s="122" t="s">
        <v>159</v>
      </c>
      <c r="C16" s="132"/>
      <c r="D16" s="37" t="s">
        <v>160</v>
      </c>
      <c r="E16" s="37">
        <v>15</v>
      </c>
      <c r="F16" s="37" t="s">
        <v>130</v>
      </c>
      <c r="G16" s="37" t="s">
        <v>15</v>
      </c>
      <c r="H16" s="133" t="s">
        <v>159</v>
      </c>
      <c r="I16" s="134"/>
      <c r="J16" s="134"/>
      <c r="K16" s="134"/>
      <c r="L16" s="134"/>
      <c r="M16" s="134"/>
      <c r="N16" s="134"/>
      <c r="O16" s="134"/>
      <c r="P16" s="37" t="s">
        <v>136</v>
      </c>
      <c r="R16" s="112"/>
      <c r="S16" s="113"/>
      <c r="T16" s="113"/>
      <c r="U16" s="78"/>
      <c r="V16" s="17"/>
      <c r="W16" s="80"/>
    </row>
    <row r="17" spans="1:23" x14ac:dyDescent="0.25">
      <c r="A17" s="37">
        <v>19</v>
      </c>
      <c r="B17" s="122" t="s">
        <v>161</v>
      </c>
      <c r="C17" s="132"/>
      <c r="D17" s="37" t="s">
        <v>162</v>
      </c>
      <c r="E17" s="37">
        <v>10</v>
      </c>
      <c r="F17" s="37" t="s">
        <v>130</v>
      </c>
      <c r="G17" s="37" t="s">
        <v>15</v>
      </c>
      <c r="H17" s="133" t="s">
        <v>163</v>
      </c>
      <c r="I17" s="134"/>
      <c r="J17" s="134"/>
      <c r="K17" s="134"/>
      <c r="L17" s="134"/>
      <c r="M17" s="134"/>
      <c r="N17" s="134"/>
      <c r="O17" s="134"/>
      <c r="P17" s="37" t="s">
        <v>136</v>
      </c>
      <c r="R17" s="112"/>
      <c r="S17" s="113"/>
      <c r="T17" s="113"/>
      <c r="U17" s="78"/>
      <c r="V17" s="17"/>
      <c r="W17" s="80"/>
    </row>
    <row r="18" spans="1:23" x14ac:dyDescent="0.25">
      <c r="A18" s="36">
        <v>20</v>
      </c>
      <c r="B18" s="103" t="s">
        <v>164</v>
      </c>
      <c r="C18" s="130"/>
      <c r="D18" s="36" t="s">
        <v>165</v>
      </c>
      <c r="E18" s="36">
        <v>1</v>
      </c>
      <c r="F18" s="36" t="s">
        <v>166</v>
      </c>
      <c r="G18" s="36" t="s">
        <v>15</v>
      </c>
      <c r="H18" s="104" t="s">
        <v>167</v>
      </c>
      <c r="I18" s="135"/>
      <c r="J18" s="135"/>
      <c r="K18" s="135"/>
      <c r="L18" s="135"/>
      <c r="M18" s="135"/>
      <c r="N18" s="135"/>
      <c r="O18" s="135"/>
      <c r="P18" s="36" t="s">
        <v>132</v>
      </c>
      <c r="R18" s="78"/>
      <c r="S18" s="78"/>
      <c r="T18" s="78"/>
      <c r="U18" s="78"/>
      <c r="V18" s="17"/>
      <c r="W18" s="79"/>
    </row>
    <row r="19" spans="1:23" x14ac:dyDescent="0.25">
      <c r="A19" s="46">
        <v>21</v>
      </c>
      <c r="B19" s="122" t="s">
        <v>168</v>
      </c>
      <c r="C19" s="122"/>
      <c r="D19" s="46" t="s">
        <v>169</v>
      </c>
      <c r="E19" s="46">
        <v>1</v>
      </c>
      <c r="F19" s="46" t="s">
        <v>35</v>
      </c>
      <c r="G19" s="46" t="s">
        <v>15</v>
      </c>
      <c r="H19" s="105" t="s">
        <v>170</v>
      </c>
      <c r="I19" s="105"/>
      <c r="J19" s="105"/>
      <c r="K19" s="105"/>
      <c r="L19" s="105"/>
      <c r="M19" s="105"/>
      <c r="N19" s="105"/>
      <c r="O19" s="105"/>
      <c r="P19" s="46" t="s">
        <v>60</v>
      </c>
      <c r="R19" s="17"/>
      <c r="S19" s="17"/>
      <c r="T19" s="17"/>
      <c r="U19" s="17"/>
      <c r="V19" s="17"/>
      <c r="W19" s="17"/>
    </row>
    <row r="20" spans="1:23" x14ac:dyDescent="0.25">
      <c r="A20" s="46">
        <v>22</v>
      </c>
      <c r="B20" s="103" t="s">
        <v>171</v>
      </c>
      <c r="C20" s="103"/>
      <c r="D20" s="46" t="s">
        <v>172</v>
      </c>
      <c r="E20" s="46">
        <v>2</v>
      </c>
      <c r="F20" s="46" t="s">
        <v>173</v>
      </c>
      <c r="G20" s="46" t="s">
        <v>15</v>
      </c>
      <c r="H20" s="105" t="s">
        <v>174</v>
      </c>
      <c r="I20" s="105"/>
      <c r="J20" s="105"/>
      <c r="K20" s="105"/>
      <c r="L20" s="105"/>
      <c r="M20" s="105"/>
      <c r="N20" s="105"/>
      <c r="O20" s="105"/>
      <c r="P20" s="46" t="s">
        <v>132</v>
      </c>
    </row>
    <row r="21" spans="1:23" x14ac:dyDescent="0.25">
      <c r="A21" s="46">
        <v>23</v>
      </c>
      <c r="B21" s="122" t="s">
        <v>147</v>
      </c>
      <c r="C21" s="122"/>
      <c r="D21" s="36" t="s">
        <v>175</v>
      </c>
      <c r="E21" s="46">
        <v>25</v>
      </c>
      <c r="F21" s="46" t="s">
        <v>130</v>
      </c>
      <c r="G21" s="46" t="s">
        <v>15</v>
      </c>
      <c r="H21" s="105" t="s">
        <v>176</v>
      </c>
      <c r="I21" s="105"/>
      <c r="J21" s="105"/>
      <c r="K21" s="105"/>
      <c r="L21" s="105"/>
      <c r="M21" s="105"/>
      <c r="N21" s="105"/>
      <c r="O21" s="105"/>
      <c r="P21" s="46" t="s">
        <v>60</v>
      </c>
    </row>
    <row r="22" spans="1:23" x14ac:dyDescent="0.25">
      <c r="A22" s="46">
        <v>24</v>
      </c>
      <c r="B22" s="122" t="s">
        <v>177</v>
      </c>
      <c r="C22" s="122"/>
      <c r="D22" s="46" t="s">
        <v>178</v>
      </c>
      <c r="E22" s="46">
        <v>1</v>
      </c>
      <c r="F22" s="46" t="s">
        <v>35</v>
      </c>
      <c r="G22" s="46" t="s">
        <v>15</v>
      </c>
      <c r="H22" s="123" t="s">
        <v>179</v>
      </c>
      <c r="I22" s="124"/>
      <c r="J22" s="124"/>
      <c r="K22" s="124"/>
      <c r="L22" s="124"/>
      <c r="M22" s="124"/>
      <c r="N22" s="124"/>
      <c r="O22" s="124"/>
      <c r="P22" s="37" t="s">
        <v>54</v>
      </c>
      <c r="W22" s="58"/>
    </row>
    <row r="23" spans="1:23" x14ac:dyDescent="0.25">
      <c r="A23" s="46">
        <v>25</v>
      </c>
      <c r="B23" s="105" t="s">
        <v>180</v>
      </c>
      <c r="C23" s="105"/>
      <c r="D23" s="46" t="s">
        <v>181</v>
      </c>
      <c r="E23" s="46">
        <v>15</v>
      </c>
      <c r="F23" s="46" t="s">
        <v>182</v>
      </c>
      <c r="G23" s="46" t="s">
        <v>15</v>
      </c>
      <c r="H23" s="105" t="s">
        <v>183</v>
      </c>
      <c r="I23" s="105"/>
      <c r="J23" s="105"/>
      <c r="K23" s="105"/>
      <c r="L23" s="105"/>
      <c r="M23" s="105"/>
      <c r="N23" s="105"/>
      <c r="O23" s="105"/>
      <c r="P23" s="46" t="s">
        <v>132</v>
      </c>
    </row>
    <row r="24" spans="1:23" x14ac:dyDescent="0.25">
      <c r="A24" s="55">
        <v>26</v>
      </c>
      <c r="B24" s="103" t="s">
        <v>184</v>
      </c>
      <c r="C24" s="103"/>
      <c r="D24" s="55" t="s">
        <v>185</v>
      </c>
      <c r="E24" s="55">
        <v>20</v>
      </c>
      <c r="F24" s="55" t="s">
        <v>130</v>
      </c>
      <c r="G24" s="55" t="s">
        <v>39</v>
      </c>
      <c r="H24" s="104" t="s">
        <v>184</v>
      </c>
      <c r="I24" s="104"/>
      <c r="J24" s="104"/>
      <c r="K24" s="104"/>
      <c r="L24" s="104"/>
      <c r="M24" s="104"/>
      <c r="N24" s="104"/>
      <c r="O24" s="104"/>
      <c r="P24" s="55" t="s">
        <v>71</v>
      </c>
    </row>
    <row r="25" spans="1:23" x14ac:dyDescent="0.25">
      <c r="A25" s="55">
        <v>27</v>
      </c>
      <c r="B25" s="103" t="s">
        <v>186</v>
      </c>
      <c r="C25" s="103"/>
      <c r="D25" s="55" t="s">
        <v>187</v>
      </c>
      <c r="E25" s="55">
        <v>6</v>
      </c>
      <c r="F25" s="55" t="s">
        <v>188</v>
      </c>
      <c r="G25" s="55" t="s">
        <v>15</v>
      </c>
      <c r="H25" s="104" t="s">
        <v>189</v>
      </c>
      <c r="I25" s="104"/>
      <c r="J25" s="104"/>
      <c r="K25" s="104"/>
      <c r="L25" s="104"/>
      <c r="M25" s="104"/>
      <c r="N25" s="104"/>
      <c r="O25" s="104"/>
      <c r="P25" s="55" t="s">
        <v>54</v>
      </c>
    </row>
    <row r="26" spans="1:23" ht="15" customHeight="1" x14ac:dyDescent="0.25">
      <c r="A26" s="46">
        <v>28</v>
      </c>
      <c r="B26" s="125"/>
      <c r="C26" s="126"/>
      <c r="D26" s="37"/>
      <c r="E26" s="36"/>
      <c r="F26" s="36"/>
      <c r="G26" s="36"/>
      <c r="H26" s="127"/>
      <c r="I26" s="128"/>
      <c r="J26" s="128"/>
      <c r="K26" s="128"/>
      <c r="L26" s="128"/>
      <c r="M26" s="128"/>
      <c r="N26" s="128"/>
      <c r="O26" s="129"/>
      <c r="P26" s="37"/>
    </row>
    <row r="27" spans="1:23" x14ac:dyDescent="0.25">
      <c r="A27" s="37">
        <v>29</v>
      </c>
      <c r="B27" s="103" t="s">
        <v>190</v>
      </c>
      <c r="C27" s="130"/>
      <c r="D27" s="36" t="s">
        <v>191</v>
      </c>
      <c r="E27" s="37">
        <v>1</v>
      </c>
      <c r="F27" s="37" t="s">
        <v>192</v>
      </c>
      <c r="G27" s="47" t="s">
        <v>15</v>
      </c>
      <c r="H27" s="105" t="s">
        <v>193</v>
      </c>
      <c r="I27" s="131"/>
      <c r="J27" s="131"/>
      <c r="K27" s="131"/>
      <c r="L27" s="131"/>
      <c r="M27" s="131"/>
      <c r="N27" s="131"/>
      <c r="O27" s="131"/>
      <c r="P27" s="36" t="s">
        <v>60</v>
      </c>
    </row>
    <row r="28" spans="1:23" x14ac:dyDescent="0.25">
      <c r="A28" s="36">
        <v>30</v>
      </c>
      <c r="B28" s="114" t="s">
        <v>194</v>
      </c>
      <c r="C28" s="115"/>
      <c r="D28" s="36" t="s">
        <v>195</v>
      </c>
      <c r="E28" s="36">
        <v>2</v>
      </c>
      <c r="F28" s="36" t="s">
        <v>35</v>
      </c>
      <c r="G28" s="36" t="s">
        <v>15</v>
      </c>
      <c r="H28" s="116" t="s">
        <v>196</v>
      </c>
      <c r="I28" s="117"/>
      <c r="J28" s="117"/>
      <c r="K28" s="117"/>
      <c r="L28" s="117"/>
      <c r="M28" s="117"/>
      <c r="N28" s="117"/>
      <c r="O28" s="117"/>
      <c r="P28" s="36" t="s">
        <v>136</v>
      </c>
    </row>
    <row r="29" spans="1:23" x14ac:dyDescent="0.25">
      <c r="A29" s="37">
        <v>31</v>
      </c>
      <c r="B29" s="118" t="s">
        <v>197</v>
      </c>
      <c r="C29" s="119"/>
      <c r="D29" s="37" t="s">
        <v>198</v>
      </c>
      <c r="E29" s="37">
        <v>17</v>
      </c>
      <c r="F29" s="37" t="s">
        <v>199</v>
      </c>
      <c r="G29" s="37" t="s">
        <v>15</v>
      </c>
      <c r="H29" s="120" t="s">
        <v>200</v>
      </c>
      <c r="I29" s="121"/>
      <c r="J29" s="121"/>
      <c r="K29" s="121"/>
      <c r="L29" s="121"/>
      <c r="M29" s="121"/>
      <c r="N29" s="121"/>
      <c r="O29" s="121"/>
      <c r="P29" s="37" t="s">
        <v>54</v>
      </c>
    </row>
    <row r="30" spans="1:23" x14ac:dyDescent="0.25">
      <c r="A30" s="46">
        <v>32</v>
      </c>
      <c r="B30" s="122" t="s">
        <v>201</v>
      </c>
      <c r="C30" s="122"/>
      <c r="D30" s="38"/>
      <c r="E30" s="55">
        <v>10</v>
      </c>
      <c r="F30" s="55" t="s">
        <v>130</v>
      </c>
      <c r="G30" s="55" t="s">
        <v>15</v>
      </c>
      <c r="H30" s="105" t="s">
        <v>202</v>
      </c>
      <c r="I30" s="105"/>
      <c r="J30" s="105"/>
      <c r="K30" s="105"/>
      <c r="L30" s="105"/>
      <c r="M30" s="105"/>
      <c r="N30" s="105"/>
      <c r="O30" s="105"/>
      <c r="P30" s="37" t="s">
        <v>54</v>
      </c>
    </row>
    <row r="31" spans="1:23" x14ac:dyDescent="0.25">
      <c r="A31" s="46">
        <v>33</v>
      </c>
      <c r="B31" s="106" t="s">
        <v>205</v>
      </c>
      <c r="C31" s="107"/>
      <c r="D31" s="72" t="s">
        <v>222</v>
      </c>
      <c r="E31" s="46">
        <v>1</v>
      </c>
      <c r="F31" s="46" t="s">
        <v>203</v>
      </c>
      <c r="G31" s="55" t="s">
        <v>15</v>
      </c>
      <c r="H31" s="105" t="s">
        <v>204</v>
      </c>
      <c r="I31" s="105"/>
      <c r="J31" s="105"/>
      <c r="K31" s="105"/>
      <c r="L31" s="105"/>
      <c r="M31" s="105"/>
      <c r="N31" s="105"/>
      <c r="O31" s="105"/>
      <c r="P31" s="37" t="s">
        <v>60</v>
      </c>
    </row>
    <row r="32" spans="1:23" x14ac:dyDescent="0.25">
      <c r="A32" s="37">
        <v>34</v>
      </c>
      <c r="B32" s="106" t="s">
        <v>177</v>
      </c>
      <c r="C32" s="108"/>
      <c r="D32" s="37"/>
      <c r="E32" s="37">
        <v>10</v>
      </c>
      <c r="F32" s="37" t="s">
        <v>35</v>
      </c>
      <c r="G32" s="37" t="s">
        <v>15</v>
      </c>
      <c r="H32" s="109" t="s">
        <v>206</v>
      </c>
      <c r="I32" s="110"/>
      <c r="J32" s="110"/>
      <c r="K32" s="110"/>
      <c r="L32" s="110"/>
      <c r="M32" s="110"/>
      <c r="N32" s="110"/>
      <c r="O32" s="111"/>
      <c r="P32" s="37" t="s">
        <v>54</v>
      </c>
    </row>
    <row r="33" spans="1:16" x14ac:dyDescent="0.25">
      <c r="A33" s="54">
        <v>35</v>
      </c>
      <c r="B33" s="118" t="s">
        <v>207</v>
      </c>
      <c r="C33" s="119"/>
      <c r="D33" s="54"/>
      <c r="E33" s="54">
        <v>5</v>
      </c>
      <c r="F33" s="54" t="s">
        <v>208</v>
      </c>
      <c r="G33" s="54" t="s">
        <v>15</v>
      </c>
      <c r="H33" s="133" t="s">
        <v>207</v>
      </c>
      <c r="I33" s="134"/>
      <c r="J33" s="134"/>
      <c r="K33" s="134"/>
      <c r="L33" s="134"/>
      <c r="M33" s="134"/>
      <c r="N33" s="134"/>
      <c r="O33" s="134"/>
      <c r="P33" s="54" t="s">
        <v>54</v>
      </c>
    </row>
    <row r="34" spans="1:16" x14ac:dyDescent="0.25">
      <c r="B34" s="103" t="s">
        <v>217</v>
      </c>
      <c r="C34" s="103"/>
      <c r="D34" s="67" t="s">
        <v>218</v>
      </c>
      <c r="E34" s="66">
        <v>3</v>
      </c>
      <c r="F34" s="66" t="s">
        <v>35</v>
      </c>
      <c r="G34" s="66" t="s">
        <v>15</v>
      </c>
      <c r="H34" s="104" t="s">
        <v>219</v>
      </c>
      <c r="I34" s="104"/>
      <c r="J34" s="104"/>
      <c r="K34" s="104"/>
      <c r="L34" s="104"/>
      <c r="M34" s="104"/>
      <c r="N34" s="104"/>
      <c r="O34" s="104"/>
      <c r="P34" s="66" t="s">
        <v>132</v>
      </c>
    </row>
  </sheetData>
  <mergeCells count="69">
    <mergeCell ref="A1:P1"/>
    <mergeCell ref="A2:C2"/>
    <mergeCell ref="H2:O2"/>
    <mergeCell ref="B33:C33"/>
    <mergeCell ref="H33:O33"/>
    <mergeCell ref="B6:C6"/>
    <mergeCell ref="H6:O6"/>
    <mergeCell ref="B7:C7"/>
    <mergeCell ref="H7:O7"/>
    <mergeCell ref="B3:C3"/>
    <mergeCell ref="H3:O3"/>
    <mergeCell ref="B4:C4"/>
    <mergeCell ref="H4:O4"/>
    <mergeCell ref="B5:C5"/>
    <mergeCell ref="H5:O5"/>
    <mergeCell ref="B8:C8"/>
    <mergeCell ref="H8:O8"/>
    <mergeCell ref="B9:C9"/>
    <mergeCell ref="H9:O9"/>
    <mergeCell ref="B10:C10"/>
    <mergeCell ref="H10:O10"/>
    <mergeCell ref="B14:C14"/>
    <mergeCell ref="H14:O14"/>
    <mergeCell ref="B15:C15"/>
    <mergeCell ref="H15:O15"/>
    <mergeCell ref="B11:C11"/>
    <mergeCell ref="H11:O11"/>
    <mergeCell ref="B12:C12"/>
    <mergeCell ref="H12:O12"/>
    <mergeCell ref="B13:C13"/>
    <mergeCell ref="H13:O13"/>
    <mergeCell ref="B21:C21"/>
    <mergeCell ref="H21:O21"/>
    <mergeCell ref="B16:C16"/>
    <mergeCell ref="H16:O16"/>
    <mergeCell ref="B17:C17"/>
    <mergeCell ref="H17:O17"/>
    <mergeCell ref="B18:C18"/>
    <mergeCell ref="H18:O18"/>
    <mergeCell ref="B30:C30"/>
    <mergeCell ref="H30:O30"/>
    <mergeCell ref="B25:C25"/>
    <mergeCell ref="H25:O25"/>
    <mergeCell ref="B26:C26"/>
    <mergeCell ref="H26:O26"/>
    <mergeCell ref="B27:C27"/>
    <mergeCell ref="H27:O27"/>
    <mergeCell ref="R16:T16"/>
    <mergeCell ref="R17:T17"/>
    <mergeCell ref="B28:C28"/>
    <mergeCell ref="H28:O28"/>
    <mergeCell ref="B29:C29"/>
    <mergeCell ref="H29:O29"/>
    <mergeCell ref="B22:C22"/>
    <mergeCell ref="H22:O22"/>
    <mergeCell ref="B23:C23"/>
    <mergeCell ref="H23:O23"/>
    <mergeCell ref="B24:C24"/>
    <mergeCell ref="H24:O24"/>
    <mergeCell ref="B19:C19"/>
    <mergeCell ref="H19:O19"/>
    <mergeCell ref="B20:C20"/>
    <mergeCell ref="H20:O20"/>
    <mergeCell ref="B34:C34"/>
    <mergeCell ref="H34:O34"/>
    <mergeCell ref="H31:O31"/>
    <mergeCell ref="B31:C31"/>
    <mergeCell ref="B32:C32"/>
    <mergeCell ref="H32:O3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N13" sqref="N13"/>
    </sheetView>
  </sheetViews>
  <sheetFormatPr defaultRowHeight="15" x14ac:dyDescent="0.25"/>
  <cols>
    <col min="6" max="6" width="16.140625" customWidth="1"/>
  </cols>
  <sheetData>
    <row r="1" spans="1:9" x14ac:dyDescent="0.25">
      <c r="A1" s="149" t="s">
        <v>232</v>
      </c>
      <c r="B1" s="149"/>
      <c r="C1" s="149"/>
      <c r="D1" s="149"/>
      <c r="E1" s="149"/>
      <c r="F1" s="149"/>
    </row>
    <row r="2" spans="1:9" x14ac:dyDescent="0.25">
      <c r="A2" s="56"/>
      <c r="B2" s="56"/>
      <c r="C2" s="56"/>
      <c r="D2" s="56"/>
      <c r="E2" s="56"/>
      <c r="F2" s="56"/>
      <c r="G2" s="56"/>
      <c r="H2" s="56"/>
    </row>
    <row r="3" spans="1:9" x14ac:dyDescent="0.25">
      <c r="A3" s="73" t="s">
        <v>16</v>
      </c>
      <c r="B3" s="105" t="s">
        <v>227</v>
      </c>
      <c r="C3" s="105"/>
      <c r="D3" s="105"/>
      <c r="E3" s="105"/>
      <c r="F3" s="105"/>
      <c r="G3" s="73">
        <v>7</v>
      </c>
      <c r="H3" s="73" t="s">
        <v>228</v>
      </c>
      <c r="I3" s="85"/>
    </row>
    <row r="4" spans="1:9" x14ac:dyDescent="0.25">
      <c r="A4" s="73" t="s">
        <v>46</v>
      </c>
      <c r="B4" s="105" t="s">
        <v>230</v>
      </c>
      <c r="C4" s="105"/>
      <c r="D4" s="105"/>
      <c r="E4" s="105"/>
      <c r="F4" s="105"/>
      <c r="G4" s="73">
        <v>1</v>
      </c>
      <c r="H4" s="73" t="s">
        <v>229</v>
      </c>
    </row>
    <row r="5" spans="1:9" x14ac:dyDescent="0.25">
      <c r="A5" s="73" t="s">
        <v>62</v>
      </c>
      <c r="B5" s="105" t="s">
        <v>231</v>
      </c>
      <c r="C5" s="105"/>
      <c r="D5" s="105"/>
      <c r="E5" s="105"/>
      <c r="F5" s="105"/>
      <c r="G5" s="73">
        <v>1</v>
      </c>
      <c r="H5" s="73" t="s">
        <v>229</v>
      </c>
    </row>
  </sheetData>
  <mergeCells count="4">
    <mergeCell ref="A1:F1"/>
    <mergeCell ref="B3:F3"/>
    <mergeCell ref="B4:F4"/>
    <mergeCell ref="B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G. ŚWIEBODZIN</vt:lpstr>
      <vt:lpstr>G. SKĄPE</vt:lpstr>
      <vt:lpstr>G. LUBRZA</vt:lpstr>
      <vt:lpstr>G. SZCZANIEC</vt:lpstr>
      <vt:lpstr> WYCINKA +FREZOWANIE PNI</vt:lpstr>
      <vt:lpstr>NASADZENIA</vt:lpstr>
      <vt:lpstr>PRZYCINKA</vt:lpstr>
      <vt:lpstr>FREZOWANIE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Dobrołowicz</dc:creator>
  <cp:lastModifiedBy>Elwira Bałenkowska</cp:lastModifiedBy>
  <cp:lastPrinted>2022-11-07T08:54:41Z</cp:lastPrinted>
  <dcterms:created xsi:type="dcterms:W3CDTF">2022-09-02T07:52:00Z</dcterms:created>
  <dcterms:modified xsi:type="dcterms:W3CDTF">2022-12-02T12:08:53Z</dcterms:modified>
</cp:coreProperties>
</file>