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3accd174bd19f6/Pulpit/Andrzej projekty/2026/Mała - Ołobok/"/>
    </mc:Choice>
  </mc:AlternateContent>
  <xr:revisionPtr revIDLastSave="0" documentId="8_{EFC79E84-8B37-4F26-B489-68288143F814}" xr6:coauthVersionLast="47" xr6:coauthVersionMax="47" xr10:uidLastSave="{00000000-0000-0000-0000-000000000000}"/>
  <bookViews>
    <workbookView xWindow="-120" yWindow="-120" windowWidth="29040" windowHeight="15720" firstSheet="1" activeTab="2" xr2:uid="{0D650066-58E0-4B47-A5F8-B9F8392667FD}"/>
  </bookViews>
  <sheets>
    <sheet name="{965AD0B32C57411CC1788A05F9BCE}" sheetId="2" state="hidden" r:id="rId1"/>
    <sheet name="INWESTORSKI" sheetId="3" r:id="rId2"/>
    <sheet name="OFERTOWY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" i="1"/>
  <c r="G34" i="3"/>
  <c r="G35" i="3"/>
  <c r="G33" i="3"/>
  <c r="G33" i="1" l="1"/>
  <c r="G35" i="1" s="1"/>
  <c r="G34" i="1" s="1"/>
</calcChain>
</file>

<file path=xl/sharedStrings.xml><?xml version="1.0" encoding="utf-8"?>
<sst xmlns="http://schemas.openxmlformats.org/spreadsheetml/2006/main" count="203" uniqueCount="64">
  <si>
    <t>POZYCJE KOSZTORYSU</t>
  </si>
  <si>
    <t>Lp.</t>
  </si>
  <si>
    <t>Opis</t>
  </si>
  <si>
    <t>Cena jedn.</t>
  </si>
  <si>
    <t>Nr spec.techn.</t>
  </si>
  <si>
    <t>Wartość</t>
  </si>
  <si>
    <t>Roboty pomiarowe przy liniowych robotach ziemnych.</t>
  </si>
  <si>
    <t>km</t>
  </si>
  <si>
    <t>ST. II</t>
  </si>
  <si>
    <t>Usunięcie ziemi urodzajnej (humusu)  śr. grub. 15cm wraz z wywozem urobku i kosztami utylizacji.</t>
  </si>
  <si>
    <t>m3</t>
  </si>
  <si>
    <t>ST. III</t>
  </si>
  <si>
    <t>Mechaniczne rozebranie istniejącej nawierzchni drogi z kruszywa łamanego o grubości średniej 15 cm wraz z wywozem materiału na odl. do 3km w miejsce wskazane przez inwestora. MATERIAŁ DO DYSPOZYCJI INWESTORA.</t>
  </si>
  <si>
    <t>m2</t>
  </si>
  <si>
    <t>ST. IV</t>
  </si>
  <si>
    <t>Mechaniczna rozbiórka nawierzchni z płyt ażurowych, płyt chodnikowych 35x35cm, kostki betonowej z wywozem z budowy i kosztami utylizacji.</t>
  </si>
  <si>
    <t>Roboty remontowe - cięcie piłą nawierzchni bitumicznych na gł. 6-10 cm</t>
  </si>
  <si>
    <t>m</t>
  </si>
  <si>
    <t>Rozebranie drobnych elementów betonowych wraz z wywozem gruzu z budowy i kosztami utylizacji</t>
  </si>
  <si>
    <t>Układanie rur ochronnych dwudzielnych na sieci Enea wraz z wykonaniem wykopu, zasypki oraz ułożeniem taśmy ostrzegawczej. ZGODNIE Z WYMAGANIAMI OKREŚLONYMI W UZGODNIENIU BRANŻOWYM.</t>
  </si>
  <si>
    <t>ST. XVI</t>
  </si>
  <si>
    <t>Odkrycie i przesunięcie na zewnątrz projektowanych krawężników istniejących linii kablowych nn 0,4 kV wraz z wykonaniem niezbędnych robót ziemnych. ZGODNIE Z WYMAGANIAMI OKREŚLONYMI W UZGODNIENIU BRANŻOWYM.</t>
  </si>
  <si>
    <t>ST. XVII</t>
  </si>
  <si>
    <t>Koryta wykonywane mechanicznie gł. śr. 20 cm w gruncie kat. II-VI wraz  z wywozem urobku i kosztami utylizacji. ZJAZDY, DOJŚCIA DO FURTEK.</t>
  </si>
  <si>
    <t>ST. V</t>
  </si>
  <si>
    <t>Koryta wykonywane mechanicznie gł. śr. 50 cm w gruncie kat. II-VI wraz  z wywozem urobku i kosztami utylizacji. JEZDNIA, WYMIANA GRUNTU.</t>
  </si>
  <si>
    <t>Wymiana gruntu. Zakup, dostawa i wbudowanie piasku średniego. Średnia grubość warstwy 50cm.</t>
  </si>
  <si>
    <t>ST. VII</t>
  </si>
  <si>
    <t>Mechaniczne profilowanie i zagęszczenie podłoża pod warstwy konstrukcyjne nawierzchni w gruncie kat. I-IV</t>
  </si>
  <si>
    <t>Warstwy odsączające z piasku w korycie lub na całej szerokości drogi, wykonanie i zagęszczanie mechaniczne - grubość warstwy po zagęszczeniu 30 cm. JEZDNIA.</t>
  </si>
  <si>
    <t>Warstwa wzmacniająca grunt pod warstwy technologiczne z geosiatki 30kN. DROGA</t>
  </si>
  <si>
    <t>ST. VI</t>
  </si>
  <si>
    <t>Podbudowa z kruszywa łamanego - warstwa górna o grubości po zagęszczeniu 20 cm. JEZDNIA, ZJAZDY, DOJŚCIA DO FURTEK</t>
  </si>
  <si>
    <t>ST. VIII</t>
  </si>
  <si>
    <t>Nawierzchnia drogi z kostki brukowej betonowej grubości 8 cm typu EKO BEHATON (szara) na podsypce gr. 5cm z bazaltowego miału kamiennego i wypełnieniem wolnych przestrzeni żwirem płukanym frakcji 2/5mm.</t>
  </si>
  <si>
    <t>ST. IX</t>
  </si>
  <si>
    <t>Nawierzchnia zjazdów z kostki brukowej betonowej grubości 8 cm typu BEHATON (czerwona) na podsypce gr. 5cm.</t>
  </si>
  <si>
    <t>Nawierzchnia dojść do posesji z kostki brukowej betonowej grubości 8 cm typu BEHATON (szarej) na podsypce gr. 5cm .</t>
  </si>
  <si>
    <t>Pobocza z kruszyw łamanych frakcji 0/31,5mm o grubości po zagęszczeniu 10 cm wraz z zamiałowaniem  miałem kamiennym frakcji 0/5mm.</t>
  </si>
  <si>
    <t>Oczyszczenie rowów z namułu o grubości 10 cm z wyprofilowaniem skarp rowu wraz z usunięciem foli uszczelniającej.</t>
  </si>
  <si>
    <t>ST. XII</t>
  </si>
  <si>
    <t>Umocnienie skarp, dna rowu oraz wlotów przepustów matą betonową.</t>
  </si>
  <si>
    <t>Oporniki betonowe o wymiarach 12x25cm z wykonaniem rowków i ław betonowych (0,06m3/m)</t>
  </si>
  <si>
    <t>ST. X</t>
  </si>
  <si>
    <t>Krawężniki betonowe najazdowe o wymiarach 15x22 cm z wykonaniem rowków i ław betonowych (0,06m3/m)</t>
  </si>
  <si>
    <t>Poręcze ochronne łańcuchowe podwójne wkopywane o rozstawie słupków z rur śr. 48,3mm, dł. przęsła 2.0 m</t>
  </si>
  <si>
    <t>ST. XIII</t>
  </si>
  <si>
    <t>Słupki do znaków drogowych z rur stalowych o śr. 50 mm</t>
  </si>
  <si>
    <t>szt.</t>
  </si>
  <si>
    <t>ST. XIV</t>
  </si>
  <si>
    <t>Przymocowanie tablic znaków drogowych zakazu, nakazu, ostrzegawczych, informacyjnych o powierzchni do 0.3 m2</t>
  </si>
  <si>
    <t>Ręczne plantowanie powierzchni gruntu rodzimego kat. I-III wraz z formowaniem skarp</t>
  </si>
  <si>
    <t>ST. XI</t>
  </si>
  <si>
    <t>Humusowanie skarp z obsianiem przy grubości warstwy humusu 10 cm. Humus z dowozu.</t>
  </si>
  <si>
    <t>Regulacja pionowa studzienek dla zaworów wodociągowych i gazowych</t>
  </si>
  <si>
    <t>ST. XV</t>
  </si>
  <si>
    <t>Regulacja pionowa studzienek dla włazów kanałowych</t>
  </si>
  <si>
    <t>KOSZTORYS OFERTOWY</t>
  </si>
  <si>
    <t>Jedn.</t>
  </si>
  <si>
    <t>Ilość</t>
  </si>
  <si>
    <t>KOSZTORYS INWESTORSKI</t>
  </si>
  <si>
    <t>RAZEM NETT0</t>
  </si>
  <si>
    <t>PODATEK VAT 23%</t>
  </si>
  <si>
    <t>RAZEM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</si>
</sst>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00"/>
    <numFmt numFmtId="166" formatCode="_-* #,##0.00\ _z_ł_-;\-* #,##0.00\ _z_ł_-;_-* &quot;-&quot;??\ _z_ł_-;_-@_-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048F-9541-4FD5-9989-CA300B376BE0}">
  <dimension ref="A1:B2"/>
  <sheetViews>
    <sheetView workbookViewId="0"/>
  </sheetViews>
  <sheetFormatPr defaultRowHeight="15" x14ac:dyDescent="0.25"/>
  <sheetData>
    <row r="1" spans="1:2" x14ac:dyDescent="0.25">
      <c r="A1">
        <v>3</v>
      </c>
    </row>
    <row r="2" spans="1:2" x14ac:dyDescent="0.25">
      <c r="A2">
        <v>0</v>
      </c>
      <c r="B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B35C-32E3-451F-98D7-00CA61C00F56}">
  <dimension ref="A1:G35"/>
  <sheetViews>
    <sheetView topLeftCell="A22" workbookViewId="0">
      <selection activeCell="C39" sqref="C39"/>
    </sheetView>
  </sheetViews>
  <sheetFormatPr defaultRowHeight="15" x14ac:dyDescent="0.25"/>
  <cols>
    <col min="2" max="2" width="12" customWidth="1"/>
    <col min="3" max="3" width="44.85546875" customWidth="1"/>
    <col min="6" max="6" width="13.85546875" customWidth="1"/>
    <col min="7" max="7" width="13.42578125" bestFit="1" customWidth="1"/>
  </cols>
  <sheetData>
    <row r="1" spans="1:7" ht="15.75" x14ac:dyDescent="0.25">
      <c r="A1" s="11" t="s">
        <v>60</v>
      </c>
      <c r="B1" s="11"/>
      <c r="C1" s="11"/>
      <c r="D1" s="11"/>
      <c r="E1" s="11"/>
      <c r="F1" s="11"/>
      <c r="G1" s="11"/>
    </row>
    <row r="2" spans="1:7" ht="31.5" customHeight="1" x14ac:dyDescent="0.25">
      <c r="A2" s="12" t="s">
        <v>1</v>
      </c>
      <c r="B2" s="13" t="s">
        <v>4</v>
      </c>
      <c r="C2" s="12" t="s">
        <v>2</v>
      </c>
      <c r="D2" s="12" t="s">
        <v>58</v>
      </c>
      <c r="E2" s="12" t="s">
        <v>59</v>
      </c>
      <c r="F2" s="13" t="s">
        <v>3</v>
      </c>
      <c r="G2" s="12" t="s">
        <v>5</v>
      </c>
    </row>
    <row r="3" spans="1:7" ht="30" x14ac:dyDescent="0.25">
      <c r="A3" s="2">
        <v>1</v>
      </c>
      <c r="B3" s="2" t="s">
        <v>8</v>
      </c>
      <c r="C3" s="3" t="s">
        <v>6</v>
      </c>
      <c r="D3" s="4" t="s">
        <v>7</v>
      </c>
      <c r="E3" s="5">
        <v>0.30199999999999999</v>
      </c>
      <c r="F3" s="6">
        <v>12030.83</v>
      </c>
      <c r="G3" s="7">
        <v>3633.31</v>
      </c>
    </row>
    <row r="4" spans="1:7" ht="45" x14ac:dyDescent="0.25">
      <c r="A4" s="2">
        <v>2</v>
      </c>
      <c r="B4" s="2" t="s">
        <v>11</v>
      </c>
      <c r="C4" s="3" t="s">
        <v>9</v>
      </c>
      <c r="D4" s="4" t="s">
        <v>10</v>
      </c>
      <c r="E4" s="8">
        <v>75</v>
      </c>
      <c r="F4" s="6">
        <v>54.8</v>
      </c>
      <c r="G4" s="7">
        <v>4110</v>
      </c>
    </row>
    <row r="5" spans="1:7" ht="75" x14ac:dyDescent="0.25">
      <c r="A5" s="2">
        <v>3</v>
      </c>
      <c r="B5" s="2" t="s">
        <v>14</v>
      </c>
      <c r="C5" s="3" t="s">
        <v>12</v>
      </c>
      <c r="D5" s="4" t="s">
        <v>13</v>
      </c>
      <c r="E5" s="8">
        <v>1036.4000000000001</v>
      </c>
      <c r="F5" s="6">
        <v>23.11</v>
      </c>
      <c r="G5" s="7">
        <v>23951.200000000001</v>
      </c>
    </row>
    <row r="6" spans="1:7" ht="60" x14ac:dyDescent="0.25">
      <c r="A6" s="2">
        <v>4</v>
      </c>
      <c r="B6" s="2" t="s">
        <v>14</v>
      </c>
      <c r="C6" s="3" t="s">
        <v>15</v>
      </c>
      <c r="D6" s="4" t="s">
        <v>13</v>
      </c>
      <c r="E6" s="8">
        <v>54.92</v>
      </c>
      <c r="F6" s="6">
        <v>30.79</v>
      </c>
      <c r="G6" s="7">
        <v>1690.99</v>
      </c>
    </row>
    <row r="7" spans="1:7" ht="30" x14ac:dyDescent="0.25">
      <c r="A7" s="2">
        <v>5</v>
      </c>
      <c r="B7" s="2" t="s">
        <v>14</v>
      </c>
      <c r="C7" s="3" t="s">
        <v>16</v>
      </c>
      <c r="D7" s="4" t="s">
        <v>17</v>
      </c>
      <c r="E7" s="8">
        <v>6</v>
      </c>
      <c r="F7" s="6">
        <v>26.6</v>
      </c>
      <c r="G7" s="7">
        <v>159.6</v>
      </c>
    </row>
    <row r="8" spans="1:7" ht="45" x14ac:dyDescent="0.25">
      <c r="A8" s="2">
        <v>6</v>
      </c>
      <c r="B8" s="2" t="s">
        <v>14</v>
      </c>
      <c r="C8" s="3" t="s">
        <v>18</v>
      </c>
      <c r="D8" s="4" t="s">
        <v>10</v>
      </c>
      <c r="E8" s="8">
        <v>1</v>
      </c>
      <c r="F8" s="6">
        <v>398.71</v>
      </c>
      <c r="G8" s="7">
        <v>398.71</v>
      </c>
    </row>
    <row r="9" spans="1:7" ht="75" x14ac:dyDescent="0.25">
      <c r="A9" s="2">
        <v>7</v>
      </c>
      <c r="B9" s="2" t="s">
        <v>20</v>
      </c>
      <c r="C9" s="3" t="s">
        <v>19</v>
      </c>
      <c r="D9" s="4" t="s">
        <v>17</v>
      </c>
      <c r="E9" s="8">
        <v>47</v>
      </c>
      <c r="F9" s="6">
        <v>58.64</v>
      </c>
      <c r="G9" s="7">
        <v>2756.08</v>
      </c>
    </row>
    <row r="10" spans="1:7" ht="90" x14ac:dyDescent="0.25">
      <c r="A10" s="2">
        <v>8</v>
      </c>
      <c r="B10" s="2" t="s">
        <v>22</v>
      </c>
      <c r="C10" s="3" t="s">
        <v>21</v>
      </c>
      <c r="D10" s="4" t="s">
        <v>17</v>
      </c>
      <c r="E10" s="8">
        <v>99</v>
      </c>
      <c r="F10" s="6">
        <v>111.05</v>
      </c>
      <c r="G10" s="7">
        <v>10993.95</v>
      </c>
    </row>
    <row r="11" spans="1:7" ht="45" x14ac:dyDescent="0.25">
      <c r="A11" s="2">
        <v>9</v>
      </c>
      <c r="B11" s="2" t="s">
        <v>24</v>
      </c>
      <c r="C11" s="3" t="s">
        <v>23</v>
      </c>
      <c r="D11" s="4" t="s">
        <v>13</v>
      </c>
      <c r="E11" s="8">
        <v>82.4</v>
      </c>
      <c r="F11" s="6">
        <v>17.93</v>
      </c>
      <c r="G11" s="7">
        <v>1477.43</v>
      </c>
    </row>
    <row r="12" spans="1:7" ht="60" x14ac:dyDescent="0.25">
      <c r="A12" s="2">
        <v>10</v>
      </c>
      <c r="B12" s="2" t="s">
        <v>24</v>
      </c>
      <c r="C12" s="3" t="s">
        <v>25</v>
      </c>
      <c r="D12" s="4" t="s">
        <v>13</v>
      </c>
      <c r="E12" s="8">
        <v>1481</v>
      </c>
      <c r="F12" s="6">
        <v>28.42</v>
      </c>
      <c r="G12" s="7">
        <v>42090.02</v>
      </c>
    </row>
    <row r="13" spans="1:7" ht="45" x14ac:dyDescent="0.25">
      <c r="A13" s="2">
        <v>11</v>
      </c>
      <c r="B13" s="2" t="s">
        <v>27</v>
      </c>
      <c r="C13" s="3" t="s">
        <v>26</v>
      </c>
      <c r="D13" s="4" t="s">
        <v>13</v>
      </c>
      <c r="E13" s="8">
        <v>210</v>
      </c>
      <c r="F13" s="6">
        <v>38.1</v>
      </c>
      <c r="G13" s="7">
        <v>8001</v>
      </c>
    </row>
    <row r="14" spans="1:7" ht="45" x14ac:dyDescent="0.25">
      <c r="A14" s="2">
        <v>12</v>
      </c>
      <c r="B14" s="2" t="s">
        <v>24</v>
      </c>
      <c r="C14" s="3" t="s">
        <v>28</v>
      </c>
      <c r="D14" s="4" t="s">
        <v>13</v>
      </c>
      <c r="E14" s="8">
        <v>1761.9</v>
      </c>
      <c r="F14" s="6">
        <v>2.85</v>
      </c>
      <c r="G14" s="7">
        <v>5021.42</v>
      </c>
    </row>
    <row r="15" spans="1:7" ht="60" x14ac:dyDescent="0.25">
      <c r="A15" s="2">
        <v>13</v>
      </c>
      <c r="B15" s="2" t="s">
        <v>27</v>
      </c>
      <c r="C15" s="3" t="s">
        <v>29</v>
      </c>
      <c r="D15" s="4" t="s">
        <v>13</v>
      </c>
      <c r="E15" s="8">
        <v>1271</v>
      </c>
      <c r="F15" s="6">
        <v>26.6</v>
      </c>
      <c r="G15" s="7">
        <v>33808.6</v>
      </c>
    </row>
    <row r="16" spans="1:7" ht="30" x14ac:dyDescent="0.25">
      <c r="A16" s="2">
        <v>14</v>
      </c>
      <c r="B16" s="2" t="s">
        <v>31</v>
      </c>
      <c r="C16" s="3" t="s">
        <v>30</v>
      </c>
      <c r="D16" s="4" t="s">
        <v>13</v>
      </c>
      <c r="E16" s="8">
        <v>1271</v>
      </c>
      <c r="F16" s="6">
        <v>10</v>
      </c>
      <c r="G16" s="7">
        <v>12710</v>
      </c>
    </row>
    <row r="17" spans="1:7" ht="45" x14ac:dyDescent="0.25">
      <c r="A17" s="2">
        <v>15</v>
      </c>
      <c r="B17" s="2" t="s">
        <v>33</v>
      </c>
      <c r="C17" s="3" t="s">
        <v>32</v>
      </c>
      <c r="D17" s="4" t="s">
        <v>13</v>
      </c>
      <c r="E17" s="8">
        <v>1353.4</v>
      </c>
      <c r="F17" s="6">
        <v>59.66</v>
      </c>
      <c r="G17" s="7">
        <v>80743.839999999997</v>
      </c>
    </row>
    <row r="18" spans="1:7" ht="75" x14ac:dyDescent="0.25">
      <c r="A18" s="2">
        <v>16</v>
      </c>
      <c r="B18" s="2" t="s">
        <v>35</v>
      </c>
      <c r="C18" s="3" t="s">
        <v>34</v>
      </c>
      <c r="D18" s="4" t="s">
        <v>13</v>
      </c>
      <c r="E18" s="8">
        <v>1271</v>
      </c>
      <c r="F18" s="6">
        <v>122.15</v>
      </c>
      <c r="G18" s="7">
        <v>155252.65</v>
      </c>
    </row>
    <row r="19" spans="1:7" ht="45" x14ac:dyDescent="0.25">
      <c r="A19" s="2">
        <v>17</v>
      </c>
      <c r="B19" s="2" t="s">
        <v>35</v>
      </c>
      <c r="C19" s="3" t="s">
        <v>36</v>
      </c>
      <c r="D19" s="4" t="s">
        <v>13</v>
      </c>
      <c r="E19" s="8">
        <v>77.5</v>
      </c>
      <c r="F19" s="6">
        <v>116.79</v>
      </c>
      <c r="G19" s="7">
        <v>9051.23</v>
      </c>
    </row>
    <row r="20" spans="1:7" ht="45" x14ac:dyDescent="0.25">
      <c r="A20" s="2">
        <v>18</v>
      </c>
      <c r="B20" s="2" t="s">
        <v>35</v>
      </c>
      <c r="C20" s="3" t="s">
        <v>37</v>
      </c>
      <c r="D20" s="4" t="s">
        <v>13</v>
      </c>
      <c r="E20" s="8">
        <v>4.9000000000000004</v>
      </c>
      <c r="F20" s="6">
        <v>112.73</v>
      </c>
      <c r="G20" s="7">
        <v>552.38</v>
      </c>
    </row>
    <row r="21" spans="1:7" ht="60" x14ac:dyDescent="0.25">
      <c r="A21" s="2">
        <v>19</v>
      </c>
      <c r="B21" s="2" t="s">
        <v>33</v>
      </c>
      <c r="C21" s="3" t="s">
        <v>38</v>
      </c>
      <c r="D21" s="4" t="s">
        <v>13</v>
      </c>
      <c r="E21" s="8">
        <v>198.5</v>
      </c>
      <c r="F21" s="6">
        <v>32.200000000000003</v>
      </c>
      <c r="G21" s="7">
        <v>6391.7</v>
      </c>
    </row>
    <row r="22" spans="1:7" ht="45" x14ac:dyDescent="0.25">
      <c r="A22" s="2">
        <v>20</v>
      </c>
      <c r="B22" s="2" t="s">
        <v>40</v>
      </c>
      <c r="C22" s="3" t="s">
        <v>39</v>
      </c>
      <c r="D22" s="4" t="s">
        <v>17</v>
      </c>
      <c r="E22" s="8">
        <v>45</v>
      </c>
      <c r="F22" s="6">
        <v>21.12</v>
      </c>
      <c r="G22" s="7">
        <v>950.4</v>
      </c>
    </row>
    <row r="23" spans="1:7" ht="30" x14ac:dyDescent="0.25">
      <c r="A23" s="2">
        <v>21</v>
      </c>
      <c r="B23" s="2" t="s">
        <v>40</v>
      </c>
      <c r="C23" s="3" t="s">
        <v>41</v>
      </c>
      <c r="D23" s="4" t="s">
        <v>13</v>
      </c>
      <c r="E23" s="8">
        <v>90</v>
      </c>
      <c r="F23" s="6">
        <v>153.51</v>
      </c>
      <c r="G23" s="7">
        <v>13815.9</v>
      </c>
    </row>
    <row r="24" spans="1:7" ht="45" x14ac:dyDescent="0.25">
      <c r="A24" s="2">
        <v>22</v>
      </c>
      <c r="B24" s="2" t="s">
        <v>43</v>
      </c>
      <c r="C24" s="3" t="s">
        <v>42</v>
      </c>
      <c r="D24" s="4" t="s">
        <v>17</v>
      </c>
      <c r="E24" s="8">
        <v>392</v>
      </c>
      <c r="F24" s="6">
        <v>100.72</v>
      </c>
      <c r="G24" s="7">
        <v>39482.239999999998</v>
      </c>
    </row>
    <row r="25" spans="1:7" ht="45" x14ac:dyDescent="0.25">
      <c r="A25" s="2">
        <v>23</v>
      </c>
      <c r="B25" s="2" t="s">
        <v>43</v>
      </c>
      <c r="C25" s="3" t="s">
        <v>44</v>
      </c>
      <c r="D25" s="4" t="s">
        <v>17</v>
      </c>
      <c r="E25" s="8">
        <v>298</v>
      </c>
      <c r="F25" s="6">
        <v>114.16</v>
      </c>
      <c r="G25" s="7">
        <v>34019.68</v>
      </c>
    </row>
    <row r="26" spans="1:7" ht="45" x14ac:dyDescent="0.25">
      <c r="A26" s="2">
        <v>24</v>
      </c>
      <c r="B26" s="2" t="s">
        <v>46</v>
      </c>
      <c r="C26" s="3" t="s">
        <v>45</v>
      </c>
      <c r="D26" s="4" t="s">
        <v>17</v>
      </c>
      <c r="E26" s="8">
        <v>46</v>
      </c>
      <c r="F26" s="6">
        <v>351.42</v>
      </c>
      <c r="G26" s="7">
        <v>16165.32</v>
      </c>
    </row>
    <row r="27" spans="1:7" ht="30" x14ac:dyDescent="0.25">
      <c r="A27" s="2">
        <v>25</v>
      </c>
      <c r="B27" s="2" t="s">
        <v>49</v>
      </c>
      <c r="C27" s="3" t="s">
        <v>47</v>
      </c>
      <c r="D27" s="4" t="s">
        <v>48</v>
      </c>
      <c r="E27" s="8">
        <v>6</v>
      </c>
      <c r="F27" s="6">
        <v>205.18</v>
      </c>
      <c r="G27" s="7">
        <v>1231.08</v>
      </c>
    </row>
    <row r="28" spans="1:7" ht="45" x14ac:dyDescent="0.25">
      <c r="A28" s="2">
        <v>26</v>
      </c>
      <c r="B28" s="2" t="s">
        <v>49</v>
      </c>
      <c r="C28" s="3" t="s">
        <v>50</v>
      </c>
      <c r="D28" s="4" t="s">
        <v>48</v>
      </c>
      <c r="E28" s="8">
        <v>9</v>
      </c>
      <c r="F28" s="6">
        <v>254.78</v>
      </c>
      <c r="G28" s="7">
        <v>2293.02</v>
      </c>
    </row>
    <row r="29" spans="1:7" ht="30" x14ac:dyDescent="0.25">
      <c r="A29" s="2">
        <v>27</v>
      </c>
      <c r="B29" s="2" t="s">
        <v>52</v>
      </c>
      <c r="C29" s="3" t="s">
        <v>51</v>
      </c>
      <c r="D29" s="4" t="s">
        <v>13</v>
      </c>
      <c r="E29" s="8">
        <v>604</v>
      </c>
      <c r="F29" s="6">
        <v>4.46</v>
      </c>
      <c r="G29" s="7">
        <v>2693.84</v>
      </c>
    </row>
    <row r="30" spans="1:7" ht="30" x14ac:dyDescent="0.25">
      <c r="A30" s="2">
        <v>28</v>
      </c>
      <c r="B30" s="2" t="s">
        <v>52</v>
      </c>
      <c r="C30" s="3" t="s">
        <v>53</v>
      </c>
      <c r="D30" s="4" t="s">
        <v>13</v>
      </c>
      <c r="E30" s="8">
        <v>366</v>
      </c>
      <c r="F30" s="6">
        <v>23.88</v>
      </c>
      <c r="G30" s="7">
        <v>8740.08</v>
      </c>
    </row>
    <row r="31" spans="1:7" ht="30" x14ac:dyDescent="0.25">
      <c r="A31" s="2">
        <v>29</v>
      </c>
      <c r="B31" s="2" t="s">
        <v>55</v>
      </c>
      <c r="C31" s="3" t="s">
        <v>54</v>
      </c>
      <c r="D31" s="4" t="s">
        <v>48</v>
      </c>
      <c r="E31" s="8">
        <v>9</v>
      </c>
      <c r="F31" s="6">
        <v>495.72</v>
      </c>
      <c r="G31" s="7">
        <v>4461.4799999999996</v>
      </c>
    </row>
    <row r="32" spans="1:7" ht="30" x14ac:dyDescent="0.25">
      <c r="A32" s="2">
        <v>30</v>
      </c>
      <c r="B32" s="2" t="s">
        <v>55</v>
      </c>
      <c r="C32" s="3" t="s">
        <v>56</v>
      </c>
      <c r="D32" s="4" t="s">
        <v>48</v>
      </c>
      <c r="E32" s="8">
        <v>10</v>
      </c>
      <c r="F32" s="6">
        <v>1018.63</v>
      </c>
      <c r="G32" s="7">
        <v>10186.299999999999</v>
      </c>
    </row>
    <row r="33" spans="1:7" x14ac:dyDescent="0.25">
      <c r="A33" s="1"/>
      <c r="B33" s="1"/>
      <c r="C33" s="1"/>
      <c r="D33" s="9" t="s">
        <v>61</v>
      </c>
      <c r="E33" s="9"/>
      <c r="F33" s="9"/>
      <c r="G33" s="10">
        <f>SUM(G3:G32)</f>
        <v>536833.45000000019</v>
      </c>
    </row>
    <row r="34" spans="1:7" x14ac:dyDescent="0.25">
      <c r="A34" s="1"/>
      <c r="B34" s="1"/>
      <c r="C34" s="1"/>
      <c r="D34" s="9" t="s">
        <v>62</v>
      </c>
      <c r="E34" s="9"/>
      <c r="F34" s="9"/>
      <c r="G34" s="10">
        <f>G35-G33</f>
        <v>123471.69350000005</v>
      </c>
    </row>
    <row r="35" spans="1:7" x14ac:dyDescent="0.25">
      <c r="A35" s="1"/>
      <c r="B35" s="1"/>
      <c r="C35" s="1"/>
      <c r="D35" s="9" t="s">
        <v>63</v>
      </c>
      <c r="E35" s="9"/>
      <c r="F35" s="9"/>
      <c r="G35" s="10">
        <f>G33*1.23</f>
        <v>660305.14350000024</v>
      </c>
    </row>
  </sheetData>
  <mergeCells count="4">
    <mergeCell ref="A1:G1"/>
    <mergeCell ref="D33:F33"/>
    <mergeCell ref="D34:F34"/>
    <mergeCell ref="D35:F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28B0-9C51-4D7C-A7EF-3D28BD6066BB}">
  <dimension ref="A1:G35"/>
  <sheetViews>
    <sheetView tabSelected="1" topLeftCell="A14" workbookViewId="0">
      <selection activeCell="K5" sqref="K5"/>
    </sheetView>
  </sheetViews>
  <sheetFormatPr defaultRowHeight="15" x14ac:dyDescent="0.25"/>
  <cols>
    <col min="2" max="2" width="12" customWidth="1"/>
    <col min="3" max="3" width="44.85546875" customWidth="1"/>
    <col min="6" max="6" width="13.85546875" customWidth="1"/>
    <col min="7" max="7" width="13.42578125" bestFit="1" customWidth="1"/>
  </cols>
  <sheetData>
    <row r="1" spans="1:7" ht="15.75" x14ac:dyDescent="0.25">
      <c r="A1" s="11" t="s">
        <v>57</v>
      </c>
      <c r="B1" s="11"/>
      <c r="C1" s="11"/>
      <c r="D1" s="11"/>
      <c r="E1" s="11"/>
      <c r="F1" s="11"/>
      <c r="G1" s="11"/>
    </row>
    <row r="2" spans="1:7" ht="31.5" customHeight="1" x14ac:dyDescent="0.25">
      <c r="A2" s="12" t="s">
        <v>1</v>
      </c>
      <c r="B2" s="13" t="s">
        <v>4</v>
      </c>
      <c r="C2" s="12" t="s">
        <v>2</v>
      </c>
      <c r="D2" s="12" t="s">
        <v>58</v>
      </c>
      <c r="E2" s="12" t="s">
        <v>59</v>
      </c>
      <c r="F2" s="13" t="s">
        <v>3</v>
      </c>
      <c r="G2" s="12" t="s">
        <v>5</v>
      </c>
    </row>
    <row r="3" spans="1:7" ht="30" x14ac:dyDescent="0.25">
      <c r="A3" s="2">
        <v>1</v>
      </c>
      <c r="B3" s="2" t="s">
        <v>8</v>
      </c>
      <c r="C3" s="3" t="s">
        <v>6</v>
      </c>
      <c r="D3" s="4" t="s">
        <v>7</v>
      </c>
      <c r="E3" s="5">
        <v>0.30199999999999999</v>
      </c>
      <c r="F3" s="14"/>
      <c r="G3" s="7">
        <f>ROUND(E3*F3,2)</f>
        <v>0</v>
      </c>
    </row>
    <row r="4" spans="1:7" ht="45" x14ac:dyDescent="0.25">
      <c r="A4" s="2">
        <v>2</v>
      </c>
      <c r="B4" s="2" t="s">
        <v>11</v>
      </c>
      <c r="C4" s="3" t="s">
        <v>9</v>
      </c>
      <c r="D4" s="4" t="s">
        <v>10</v>
      </c>
      <c r="E4" s="8">
        <v>75</v>
      </c>
      <c r="F4" s="14"/>
      <c r="G4" s="7">
        <f t="shared" ref="G4:G32" si="0">ROUND(E4*F4,2)</f>
        <v>0</v>
      </c>
    </row>
    <row r="5" spans="1:7" ht="75" x14ac:dyDescent="0.25">
      <c r="A5" s="2">
        <v>3</v>
      </c>
      <c r="B5" s="2" t="s">
        <v>14</v>
      </c>
      <c r="C5" s="3" t="s">
        <v>12</v>
      </c>
      <c r="D5" s="4" t="s">
        <v>13</v>
      </c>
      <c r="E5" s="8">
        <v>1036.4000000000001</v>
      </c>
      <c r="F5" s="14"/>
      <c r="G5" s="7">
        <f t="shared" si="0"/>
        <v>0</v>
      </c>
    </row>
    <row r="6" spans="1:7" ht="60" x14ac:dyDescent="0.25">
      <c r="A6" s="2">
        <v>4</v>
      </c>
      <c r="B6" s="2" t="s">
        <v>14</v>
      </c>
      <c r="C6" s="3" t="s">
        <v>15</v>
      </c>
      <c r="D6" s="4" t="s">
        <v>13</v>
      </c>
      <c r="E6" s="8">
        <v>54.92</v>
      </c>
      <c r="F6" s="14"/>
      <c r="G6" s="7">
        <f t="shared" si="0"/>
        <v>0</v>
      </c>
    </row>
    <row r="7" spans="1:7" ht="30" x14ac:dyDescent="0.25">
      <c r="A7" s="2">
        <v>5</v>
      </c>
      <c r="B7" s="2" t="s">
        <v>14</v>
      </c>
      <c r="C7" s="3" t="s">
        <v>16</v>
      </c>
      <c r="D7" s="4" t="s">
        <v>17</v>
      </c>
      <c r="E7" s="8">
        <v>6</v>
      </c>
      <c r="F7" s="14"/>
      <c r="G7" s="7">
        <f t="shared" si="0"/>
        <v>0</v>
      </c>
    </row>
    <row r="8" spans="1:7" ht="45" x14ac:dyDescent="0.25">
      <c r="A8" s="2">
        <v>6</v>
      </c>
      <c r="B8" s="2" t="s">
        <v>14</v>
      </c>
      <c r="C8" s="3" t="s">
        <v>18</v>
      </c>
      <c r="D8" s="4" t="s">
        <v>10</v>
      </c>
      <c r="E8" s="8">
        <v>1</v>
      </c>
      <c r="F8" s="14"/>
      <c r="G8" s="7">
        <f t="shared" si="0"/>
        <v>0</v>
      </c>
    </row>
    <row r="9" spans="1:7" ht="75" x14ac:dyDescent="0.25">
      <c r="A9" s="2">
        <v>7</v>
      </c>
      <c r="B9" s="2" t="s">
        <v>20</v>
      </c>
      <c r="C9" s="3" t="s">
        <v>19</v>
      </c>
      <c r="D9" s="4" t="s">
        <v>17</v>
      </c>
      <c r="E9" s="8">
        <v>47</v>
      </c>
      <c r="F9" s="14"/>
      <c r="G9" s="7">
        <f t="shared" si="0"/>
        <v>0</v>
      </c>
    </row>
    <row r="10" spans="1:7" ht="90" x14ac:dyDescent="0.25">
      <c r="A10" s="2">
        <v>8</v>
      </c>
      <c r="B10" s="2" t="s">
        <v>22</v>
      </c>
      <c r="C10" s="3" t="s">
        <v>21</v>
      </c>
      <c r="D10" s="4" t="s">
        <v>17</v>
      </c>
      <c r="E10" s="8">
        <v>99</v>
      </c>
      <c r="F10" s="14"/>
      <c r="G10" s="7">
        <f t="shared" si="0"/>
        <v>0</v>
      </c>
    </row>
    <row r="11" spans="1:7" ht="45" x14ac:dyDescent="0.25">
      <c r="A11" s="2">
        <v>9</v>
      </c>
      <c r="B11" s="2" t="s">
        <v>24</v>
      </c>
      <c r="C11" s="3" t="s">
        <v>23</v>
      </c>
      <c r="D11" s="4" t="s">
        <v>13</v>
      </c>
      <c r="E11" s="8">
        <v>82.4</v>
      </c>
      <c r="F11" s="14"/>
      <c r="G11" s="7">
        <f t="shared" si="0"/>
        <v>0</v>
      </c>
    </row>
    <row r="12" spans="1:7" ht="60" x14ac:dyDescent="0.25">
      <c r="A12" s="2">
        <v>10</v>
      </c>
      <c r="B12" s="2" t="s">
        <v>24</v>
      </c>
      <c r="C12" s="3" t="s">
        <v>25</v>
      </c>
      <c r="D12" s="4" t="s">
        <v>13</v>
      </c>
      <c r="E12" s="8">
        <v>1481</v>
      </c>
      <c r="F12" s="14"/>
      <c r="G12" s="7">
        <f t="shared" si="0"/>
        <v>0</v>
      </c>
    </row>
    <row r="13" spans="1:7" ht="45" x14ac:dyDescent="0.25">
      <c r="A13" s="2">
        <v>11</v>
      </c>
      <c r="B13" s="2" t="s">
        <v>27</v>
      </c>
      <c r="C13" s="3" t="s">
        <v>26</v>
      </c>
      <c r="D13" s="4" t="s">
        <v>13</v>
      </c>
      <c r="E13" s="8">
        <v>210</v>
      </c>
      <c r="F13" s="14"/>
      <c r="G13" s="7">
        <f t="shared" si="0"/>
        <v>0</v>
      </c>
    </row>
    <row r="14" spans="1:7" ht="45" x14ac:dyDescent="0.25">
      <c r="A14" s="2">
        <v>12</v>
      </c>
      <c r="B14" s="2" t="s">
        <v>24</v>
      </c>
      <c r="C14" s="3" t="s">
        <v>28</v>
      </c>
      <c r="D14" s="4" t="s">
        <v>13</v>
      </c>
      <c r="E14" s="8">
        <v>1761.9</v>
      </c>
      <c r="F14" s="14"/>
      <c r="G14" s="7">
        <f t="shared" si="0"/>
        <v>0</v>
      </c>
    </row>
    <row r="15" spans="1:7" ht="60" x14ac:dyDescent="0.25">
      <c r="A15" s="2">
        <v>13</v>
      </c>
      <c r="B15" s="2" t="s">
        <v>27</v>
      </c>
      <c r="C15" s="3" t="s">
        <v>29</v>
      </c>
      <c r="D15" s="4" t="s">
        <v>13</v>
      </c>
      <c r="E15" s="8">
        <v>1271</v>
      </c>
      <c r="F15" s="14"/>
      <c r="G15" s="7">
        <f t="shared" si="0"/>
        <v>0</v>
      </c>
    </row>
    <row r="16" spans="1:7" ht="30" x14ac:dyDescent="0.25">
      <c r="A16" s="2">
        <v>14</v>
      </c>
      <c r="B16" s="2" t="s">
        <v>31</v>
      </c>
      <c r="C16" s="3" t="s">
        <v>30</v>
      </c>
      <c r="D16" s="4" t="s">
        <v>13</v>
      </c>
      <c r="E16" s="8">
        <v>1271</v>
      </c>
      <c r="F16" s="14"/>
      <c r="G16" s="7">
        <f t="shared" si="0"/>
        <v>0</v>
      </c>
    </row>
    <row r="17" spans="1:7" ht="45" x14ac:dyDescent="0.25">
      <c r="A17" s="2">
        <v>15</v>
      </c>
      <c r="B17" s="2" t="s">
        <v>33</v>
      </c>
      <c r="C17" s="3" t="s">
        <v>32</v>
      </c>
      <c r="D17" s="4" t="s">
        <v>13</v>
      </c>
      <c r="E17" s="8">
        <v>1353.4</v>
      </c>
      <c r="F17" s="14"/>
      <c r="G17" s="7">
        <f t="shared" si="0"/>
        <v>0</v>
      </c>
    </row>
    <row r="18" spans="1:7" ht="75" x14ac:dyDescent="0.25">
      <c r="A18" s="2">
        <v>16</v>
      </c>
      <c r="B18" s="2" t="s">
        <v>35</v>
      </c>
      <c r="C18" s="3" t="s">
        <v>34</v>
      </c>
      <c r="D18" s="4" t="s">
        <v>13</v>
      </c>
      <c r="E18" s="8">
        <v>1271</v>
      </c>
      <c r="F18" s="14"/>
      <c r="G18" s="7">
        <f t="shared" si="0"/>
        <v>0</v>
      </c>
    </row>
    <row r="19" spans="1:7" ht="45" x14ac:dyDescent="0.25">
      <c r="A19" s="2">
        <v>17</v>
      </c>
      <c r="B19" s="2" t="s">
        <v>35</v>
      </c>
      <c r="C19" s="3" t="s">
        <v>36</v>
      </c>
      <c r="D19" s="4" t="s">
        <v>13</v>
      </c>
      <c r="E19" s="8">
        <v>77.5</v>
      </c>
      <c r="F19" s="14"/>
      <c r="G19" s="7">
        <f t="shared" si="0"/>
        <v>0</v>
      </c>
    </row>
    <row r="20" spans="1:7" ht="45" x14ac:dyDescent="0.25">
      <c r="A20" s="2">
        <v>18</v>
      </c>
      <c r="B20" s="2" t="s">
        <v>35</v>
      </c>
      <c r="C20" s="3" t="s">
        <v>37</v>
      </c>
      <c r="D20" s="4" t="s">
        <v>13</v>
      </c>
      <c r="E20" s="8">
        <v>4.9000000000000004</v>
      </c>
      <c r="F20" s="14"/>
      <c r="G20" s="7">
        <f t="shared" si="0"/>
        <v>0</v>
      </c>
    </row>
    <row r="21" spans="1:7" ht="60" x14ac:dyDescent="0.25">
      <c r="A21" s="2">
        <v>19</v>
      </c>
      <c r="B21" s="2" t="s">
        <v>33</v>
      </c>
      <c r="C21" s="3" t="s">
        <v>38</v>
      </c>
      <c r="D21" s="4" t="s">
        <v>13</v>
      </c>
      <c r="E21" s="8">
        <v>198.5</v>
      </c>
      <c r="F21" s="14"/>
      <c r="G21" s="7">
        <f t="shared" si="0"/>
        <v>0</v>
      </c>
    </row>
    <row r="22" spans="1:7" ht="45" x14ac:dyDescent="0.25">
      <c r="A22" s="2">
        <v>20</v>
      </c>
      <c r="B22" s="2" t="s">
        <v>40</v>
      </c>
      <c r="C22" s="3" t="s">
        <v>39</v>
      </c>
      <c r="D22" s="4" t="s">
        <v>17</v>
      </c>
      <c r="E22" s="8">
        <v>45</v>
      </c>
      <c r="F22" s="14"/>
      <c r="G22" s="7">
        <f t="shared" si="0"/>
        <v>0</v>
      </c>
    </row>
    <row r="23" spans="1:7" ht="30" x14ac:dyDescent="0.25">
      <c r="A23" s="2">
        <v>21</v>
      </c>
      <c r="B23" s="2" t="s">
        <v>40</v>
      </c>
      <c r="C23" s="3" t="s">
        <v>41</v>
      </c>
      <c r="D23" s="4" t="s">
        <v>13</v>
      </c>
      <c r="E23" s="8">
        <v>90</v>
      </c>
      <c r="F23" s="14"/>
      <c r="G23" s="7">
        <f t="shared" si="0"/>
        <v>0</v>
      </c>
    </row>
    <row r="24" spans="1:7" ht="45" x14ac:dyDescent="0.25">
      <c r="A24" s="2">
        <v>22</v>
      </c>
      <c r="B24" s="2" t="s">
        <v>43</v>
      </c>
      <c r="C24" s="3" t="s">
        <v>42</v>
      </c>
      <c r="D24" s="4" t="s">
        <v>17</v>
      </c>
      <c r="E24" s="8">
        <v>392</v>
      </c>
      <c r="F24" s="14"/>
      <c r="G24" s="7">
        <f t="shared" si="0"/>
        <v>0</v>
      </c>
    </row>
    <row r="25" spans="1:7" ht="45" x14ac:dyDescent="0.25">
      <c r="A25" s="2">
        <v>23</v>
      </c>
      <c r="B25" s="2" t="s">
        <v>43</v>
      </c>
      <c r="C25" s="3" t="s">
        <v>44</v>
      </c>
      <c r="D25" s="4" t="s">
        <v>17</v>
      </c>
      <c r="E25" s="8">
        <v>298</v>
      </c>
      <c r="F25" s="14"/>
      <c r="G25" s="7">
        <f t="shared" si="0"/>
        <v>0</v>
      </c>
    </row>
    <row r="26" spans="1:7" ht="45" x14ac:dyDescent="0.25">
      <c r="A26" s="2">
        <v>24</v>
      </c>
      <c r="B26" s="2" t="s">
        <v>46</v>
      </c>
      <c r="C26" s="3" t="s">
        <v>45</v>
      </c>
      <c r="D26" s="4" t="s">
        <v>17</v>
      </c>
      <c r="E26" s="8">
        <v>46</v>
      </c>
      <c r="F26" s="14"/>
      <c r="G26" s="7">
        <f t="shared" si="0"/>
        <v>0</v>
      </c>
    </row>
    <row r="27" spans="1:7" ht="30" x14ac:dyDescent="0.25">
      <c r="A27" s="2">
        <v>25</v>
      </c>
      <c r="B27" s="2" t="s">
        <v>49</v>
      </c>
      <c r="C27" s="3" t="s">
        <v>47</v>
      </c>
      <c r="D27" s="4" t="s">
        <v>48</v>
      </c>
      <c r="E27" s="8">
        <v>6</v>
      </c>
      <c r="F27" s="14"/>
      <c r="G27" s="7">
        <f t="shared" si="0"/>
        <v>0</v>
      </c>
    </row>
    <row r="28" spans="1:7" ht="45" x14ac:dyDescent="0.25">
      <c r="A28" s="2">
        <v>26</v>
      </c>
      <c r="B28" s="2" t="s">
        <v>49</v>
      </c>
      <c r="C28" s="3" t="s">
        <v>50</v>
      </c>
      <c r="D28" s="4" t="s">
        <v>48</v>
      </c>
      <c r="E28" s="8">
        <v>9</v>
      </c>
      <c r="F28" s="14"/>
      <c r="G28" s="7">
        <f t="shared" si="0"/>
        <v>0</v>
      </c>
    </row>
    <row r="29" spans="1:7" ht="30" x14ac:dyDescent="0.25">
      <c r="A29" s="2">
        <v>27</v>
      </c>
      <c r="B29" s="2" t="s">
        <v>52</v>
      </c>
      <c r="C29" s="3" t="s">
        <v>51</v>
      </c>
      <c r="D29" s="4" t="s">
        <v>13</v>
      </c>
      <c r="E29" s="8">
        <v>604</v>
      </c>
      <c r="F29" s="14"/>
      <c r="G29" s="7">
        <f t="shared" si="0"/>
        <v>0</v>
      </c>
    </row>
    <row r="30" spans="1:7" ht="30" x14ac:dyDescent="0.25">
      <c r="A30" s="2">
        <v>28</v>
      </c>
      <c r="B30" s="2" t="s">
        <v>52</v>
      </c>
      <c r="C30" s="3" t="s">
        <v>53</v>
      </c>
      <c r="D30" s="4" t="s">
        <v>13</v>
      </c>
      <c r="E30" s="8">
        <v>366</v>
      </c>
      <c r="F30" s="14"/>
      <c r="G30" s="7">
        <f t="shared" si="0"/>
        <v>0</v>
      </c>
    </row>
    <row r="31" spans="1:7" ht="30" x14ac:dyDescent="0.25">
      <c r="A31" s="2">
        <v>29</v>
      </c>
      <c r="B31" s="2" t="s">
        <v>55</v>
      </c>
      <c r="C31" s="3" t="s">
        <v>54</v>
      </c>
      <c r="D31" s="4" t="s">
        <v>48</v>
      </c>
      <c r="E31" s="8">
        <v>9</v>
      </c>
      <c r="F31" s="14"/>
      <c r="G31" s="7">
        <f t="shared" si="0"/>
        <v>0</v>
      </c>
    </row>
    <row r="32" spans="1:7" ht="30" x14ac:dyDescent="0.25">
      <c r="A32" s="2">
        <v>30</v>
      </c>
      <c r="B32" s="2" t="s">
        <v>55</v>
      </c>
      <c r="C32" s="3" t="s">
        <v>56</v>
      </c>
      <c r="D32" s="4" t="s">
        <v>48</v>
      </c>
      <c r="E32" s="8">
        <v>10</v>
      </c>
      <c r="F32" s="14"/>
      <c r="G32" s="7">
        <f t="shared" si="0"/>
        <v>0</v>
      </c>
    </row>
    <row r="33" spans="1:7" x14ac:dyDescent="0.25">
      <c r="A33" s="1"/>
      <c r="B33" s="1"/>
      <c r="C33" s="1"/>
      <c r="D33" s="9" t="s">
        <v>61</v>
      </c>
      <c r="E33" s="9"/>
      <c r="F33" s="9"/>
      <c r="G33" s="10">
        <f>SUM(G3:G32)</f>
        <v>0</v>
      </c>
    </row>
    <row r="34" spans="1:7" x14ac:dyDescent="0.25">
      <c r="A34" s="1"/>
      <c r="B34" s="1"/>
      <c r="C34" s="1"/>
      <c r="D34" s="9" t="s">
        <v>62</v>
      </c>
      <c r="E34" s="9"/>
      <c r="F34" s="9"/>
      <c r="G34" s="10">
        <f>G35-G33</f>
        <v>0</v>
      </c>
    </row>
    <row r="35" spans="1:7" x14ac:dyDescent="0.25">
      <c r="A35" s="1"/>
      <c r="B35" s="1"/>
      <c r="C35" s="1"/>
      <c r="D35" s="9" t="s">
        <v>63</v>
      </c>
      <c r="E35" s="9"/>
      <c r="F35" s="9"/>
      <c r="G35" s="10">
        <f>G33*1.23</f>
        <v>0</v>
      </c>
    </row>
  </sheetData>
  <mergeCells count="4">
    <mergeCell ref="A1:G1"/>
    <mergeCell ref="D33:F33"/>
    <mergeCell ref="D34:F34"/>
    <mergeCell ref="D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{965AD0B32C57411CC1788A05F9BCE}</vt:lpstr>
      <vt:lpstr>INWESTORSKI</vt:lpstr>
      <vt:lpstr>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szarłowicz</dc:creator>
  <cp:lastModifiedBy>andrzej szarłowicz</cp:lastModifiedBy>
  <dcterms:created xsi:type="dcterms:W3CDTF">2026-06-08T15:30:07Z</dcterms:created>
  <dcterms:modified xsi:type="dcterms:W3CDTF">2026-06-08T15:39:43Z</dcterms:modified>
</cp:coreProperties>
</file>